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frni\Desktop\do podmiany 2a i 2b\"/>
    </mc:Choice>
  </mc:AlternateContent>
  <xr:revisionPtr revIDLastSave="0" documentId="13_ncr:81_{4AAE626E-F16A-472A-BE45-2EA7AA695A7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Harmonogram rzeczowo-finansowy" sheetId="1" r:id="rId1"/>
    <sheet name="Plan inwestycyjny i syt. finans" sheetId="2" r:id="rId2"/>
  </sheets>
  <definedNames>
    <definedName name="Z_C45ACC24_C5B7_4C94_B6FF_4E279B52F33F_.wvu.Rows" localSheetId="1" hidden="1">'Plan inwestycyjny i syt. finans'!$124:$127</definedName>
    <definedName name="Z_DD5E6429_7539_497D_B446_CEC3AEFF0B14_.wvu.Rows" localSheetId="1" hidden="1">'Plan inwestycyjny i syt. finans'!$124:$127</definedName>
  </definedNames>
  <calcPr calcId="191029"/>
  <customWorkbookViews>
    <customWorkbookView name="JOANNA CHAWRILSKA - Widok osobisty" guid="{DD5E6429-7539-497D-B446-CEC3AEFF0B14}" mergeInterval="0" personalView="1" maximized="1" xWindow="-8" yWindow="-8" windowWidth="1936" windowHeight="1048" activeSheetId="2"/>
    <customWorkbookView name="Hp01 - Widok osobisty" guid="{4C2ABD47-A738-4BE8-A7E5-E7209917B49C}" mergeInterval="0" personalView="1" maximized="1" xWindow="-9" yWindow="-9" windowWidth="1938" windowHeight="1038" activeSheetId="1" showComments="commIndAndComment"/>
    <customWorkbookView name="pc - Widok osobisty" guid="{C45ACC24-C5B7-4C94-B6FF-4E279B52F33F}" mergeInterval="0" personalView="1" maximized="1" xWindow="-9" yWindow="-9" windowWidth="1938" windowHeight="1038" activeSheetId="2"/>
    <customWorkbookView name="Admin - Widok osobisty" guid="{E9228A9C-76F3-4DF0-8ECE-8497C31ED175}" mergeInterval="0" personalView="1" maximized="1" xWindow="-9" yWindow="-9" windowWidth="2578" windowHeight="139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2" l="1"/>
  <c r="E106" i="2"/>
  <c r="F106" i="2"/>
  <c r="G106" i="2"/>
  <c r="H106" i="2"/>
  <c r="I106" i="2"/>
  <c r="J106" i="2"/>
  <c r="K106" i="2"/>
  <c r="L106" i="2"/>
  <c r="M106" i="2"/>
  <c r="N106" i="2"/>
  <c r="C106" i="2"/>
  <c r="G17" i="2" l="1"/>
  <c r="E16" i="2"/>
  <c r="O105" i="2"/>
  <c r="P105" i="2"/>
  <c r="Q105" i="2"/>
  <c r="R105" i="2"/>
  <c r="P45" i="1" l="1"/>
  <c r="G45" i="1"/>
  <c r="H45" i="1"/>
  <c r="I45" i="1"/>
  <c r="J45" i="1"/>
  <c r="K45" i="1"/>
  <c r="L45" i="1"/>
  <c r="M45" i="1"/>
  <c r="N45" i="1"/>
  <c r="O45" i="1"/>
  <c r="Q45" i="1"/>
  <c r="R45" i="1"/>
  <c r="S45" i="1"/>
  <c r="F45" i="1"/>
  <c r="C89" i="2" l="1"/>
  <c r="G12" i="1" l="1"/>
  <c r="F56" i="1" l="1"/>
  <c r="G56" i="1"/>
  <c r="F34" i="1"/>
  <c r="G34" i="1"/>
  <c r="F23" i="1"/>
  <c r="G23" i="1"/>
  <c r="F12" i="1"/>
  <c r="K7" i="1" l="1"/>
  <c r="F59" i="1"/>
  <c r="N7" i="1"/>
  <c r="I56" i="1"/>
  <c r="D18" i="2" s="1"/>
  <c r="J56" i="1"/>
  <c r="E18" i="2" s="1"/>
  <c r="K56" i="1"/>
  <c r="F18" i="2" s="1"/>
  <c r="L56" i="1"/>
  <c r="G18" i="2" s="1"/>
  <c r="M56" i="1"/>
  <c r="N56" i="1"/>
  <c r="I18" i="2" s="1"/>
  <c r="O56" i="1"/>
  <c r="J18" i="2" s="1"/>
  <c r="P56" i="1"/>
  <c r="K18" i="2" s="1"/>
  <c r="Q56" i="1"/>
  <c r="L18" i="2" s="1"/>
  <c r="R56" i="1"/>
  <c r="M18" i="2" s="1"/>
  <c r="S56" i="1"/>
  <c r="N18" i="2" s="1"/>
  <c r="H56" i="1"/>
  <c r="C18" i="2" s="1"/>
  <c r="I17" i="2"/>
  <c r="E17" i="2"/>
  <c r="F17" i="2"/>
  <c r="J17" i="2"/>
  <c r="M17" i="2"/>
  <c r="N17" i="2"/>
  <c r="C17" i="2"/>
  <c r="I34" i="1"/>
  <c r="D16" i="2" s="1"/>
  <c r="J34" i="1"/>
  <c r="K34" i="1"/>
  <c r="F16" i="2" s="1"/>
  <c r="L34" i="1"/>
  <c r="M34" i="1"/>
  <c r="H16" i="2" s="1"/>
  <c r="N34" i="1"/>
  <c r="I16" i="2" s="1"/>
  <c r="O34" i="1"/>
  <c r="J16" i="2" s="1"/>
  <c r="P34" i="1"/>
  <c r="K16" i="2" s="1"/>
  <c r="Q34" i="1"/>
  <c r="L16" i="2" s="1"/>
  <c r="R34" i="1"/>
  <c r="M16" i="2" s="1"/>
  <c r="S34" i="1"/>
  <c r="N16" i="2" s="1"/>
  <c r="H34" i="1"/>
  <c r="C16" i="2" s="1"/>
  <c r="N23" i="1"/>
  <c r="I15" i="2" s="1"/>
  <c r="I23" i="1"/>
  <c r="D15" i="2" s="1"/>
  <c r="J23" i="1"/>
  <c r="K23" i="1"/>
  <c r="F15" i="2" s="1"/>
  <c r="L23" i="1"/>
  <c r="G15" i="2" s="1"/>
  <c r="M23" i="1"/>
  <c r="H15" i="2" s="1"/>
  <c r="O23" i="1"/>
  <c r="J15" i="2" s="1"/>
  <c r="P23" i="1"/>
  <c r="K15" i="2" s="1"/>
  <c r="Q23" i="1"/>
  <c r="L15" i="2" s="1"/>
  <c r="R23" i="1"/>
  <c r="M15" i="2" s="1"/>
  <c r="S23" i="1"/>
  <c r="N15" i="2" s="1"/>
  <c r="H23" i="1"/>
  <c r="L12" i="1"/>
  <c r="J12" i="1"/>
  <c r="E14" i="2" s="1"/>
  <c r="I12" i="1"/>
  <c r="D14" i="2" s="1"/>
  <c r="K12" i="1"/>
  <c r="M12" i="1"/>
  <c r="H14" i="2" s="1"/>
  <c r="N12" i="1"/>
  <c r="I14" i="2" s="1"/>
  <c r="O12" i="1"/>
  <c r="J14" i="2" s="1"/>
  <c r="P12" i="1"/>
  <c r="K14" i="2" s="1"/>
  <c r="Q12" i="1"/>
  <c r="L14" i="2" s="1"/>
  <c r="R12" i="1"/>
  <c r="M14" i="2" s="1"/>
  <c r="S12" i="1"/>
  <c r="N14" i="2" s="1"/>
  <c r="H12" i="1"/>
  <c r="E58" i="1"/>
  <c r="E57" i="1"/>
  <c r="E55" i="1"/>
  <c r="E54" i="1"/>
  <c r="E53" i="1"/>
  <c r="E52" i="1"/>
  <c r="E51" i="1"/>
  <c r="E50" i="1"/>
  <c r="E49" i="1"/>
  <c r="E48" i="1"/>
  <c r="E47" i="1"/>
  <c r="E46" i="1"/>
  <c r="E45" i="1" s="1"/>
  <c r="E44" i="1"/>
  <c r="E43" i="1"/>
  <c r="E42" i="1"/>
  <c r="E41" i="1"/>
  <c r="E40" i="1"/>
  <c r="E39" i="1"/>
  <c r="E38" i="1"/>
  <c r="E37" i="1"/>
  <c r="E36" i="1"/>
  <c r="E35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J105" i="2" l="1"/>
  <c r="N105" i="2"/>
  <c r="M105" i="2"/>
  <c r="I105" i="2"/>
  <c r="G59" i="1"/>
  <c r="E56" i="1"/>
  <c r="C15" i="2"/>
  <c r="T24" i="1"/>
  <c r="H18" i="2"/>
  <c r="T57" i="1"/>
  <c r="H17" i="2"/>
  <c r="H105" i="2" s="1"/>
  <c r="T46" i="1"/>
  <c r="T45" i="1" s="1"/>
  <c r="G16" i="2"/>
  <c r="T35" i="1"/>
  <c r="L59" i="1"/>
  <c r="F14" i="2"/>
  <c r="T13" i="1"/>
  <c r="E12" i="1"/>
  <c r="T12" i="1" s="1"/>
  <c r="C14" i="2"/>
  <c r="H59" i="1"/>
  <c r="J59" i="1"/>
  <c r="I59" i="1"/>
  <c r="Q59" i="1"/>
  <c r="R59" i="1"/>
  <c r="P59" i="1"/>
  <c r="O59" i="1"/>
  <c r="S59" i="1"/>
  <c r="N59" i="1"/>
  <c r="L17" i="2"/>
  <c r="L105" i="2" s="1"/>
  <c r="D17" i="2"/>
  <c r="D103" i="2" s="1"/>
  <c r="D107" i="2" s="1"/>
  <c r="K59" i="1"/>
  <c r="K17" i="2"/>
  <c r="K105" i="2" s="1"/>
  <c r="E15" i="2"/>
  <c r="E103" i="2" s="1"/>
  <c r="E107" i="2" s="1"/>
  <c r="M59" i="1"/>
  <c r="G14" i="2"/>
  <c r="E34" i="1"/>
  <c r="E23" i="1"/>
  <c r="T23" i="1" s="1"/>
  <c r="O47" i="2"/>
  <c r="O104" i="2" s="1"/>
  <c r="T34" i="1" l="1"/>
  <c r="D105" i="2"/>
  <c r="C103" i="2"/>
  <c r="C107" i="2" s="1"/>
  <c r="C105" i="2"/>
  <c r="F103" i="2"/>
  <c r="F107" i="2" s="1"/>
  <c r="F105" i="2"/>
  <c r="G105" i="2"/>
  <c r="T56" i="1"/>
  <c r="E105" i="2"/>
  <c r="Q7" i="1"/>
  <c r="E59" i="1"/>
  <c r="C47" i="2"/>
  <c r="C104" i="2" s="1"/>
  <c r="Q10" i="2"/>
  <c r="R5" i="2" l="1"/>
  <c r="S12" i="2" s="1"/>
  <c r="O84" i="2"/>
  <c r="N84" i="2"/>
  <c r="M84" i="2"/>
  <c r="L84" i="2"/>
  <c r="K84" i="2"/>
  <c r="J84" i="2"/>
  <c r="I84" i="2"/>
  <c r="C84" i="2"/>
  <c r="S10" i="2" l="1"/>
  <c r="S5" i="2"/>
  <c r="D47" i="2"/>
  <c r="D104" i="2" s="1"/>
  <c r="E47" i="2"/>
  <c r="E104" i="2" s="1"/>
  <c r="F47" i="2"/>
  <c r="F104" i="2" s="1"/>
  <c r="G47" i="2"/>
  <c r="G104" i="2" s="1"/>
  <c r="H47" i="2"/>
  <c r="H104" i="2" s="1"/>
  <c r="I47" i="2"/>
  <c r="I104" i="2" s="1"/>
  <c r="J47" i="2"/>
  <c r="J104" i="2" s="1"/>
  <c r="K47" i="2"/>
  <c r="K104" i="2" s="1"/>
  <c r="L47" i="2"/>
  <c r="L104" i="2" s="1"/>
  <c r="M47" i="2"/>
  <c r="M104" i="2" s="1"/>
  <c r="N47" i="2"/>
  <c r="N104" i="2" s="1"/>
  <c r="P47" i="2"/>
  <c r="P104" i="2" s="1"/>
  <c r="Q47" i="2"/>
  <c r="Q104" i="2" s="1"/>
  <c r="R47" i="2"/>
  <c r="R104" i="2" s="1"/>
  <c r="B84" i="2"/>
  <c r="D84" i="2"/>
  <c r="E84" i="2"/>
  <c r="F84" i="2"/>
  <c r="G84" i="2"/>
  <c r="H84" i="2"/>
  <c r="P84" i="2"/>
  <c r="Q84" i="2"/>
  <c r="R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B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101" i="2"/>
  <c r="S102" i="2"/>
  <c r="G103" i="2"/>
  <c r="G107" i="2" s="1"/>
  <c r="H103" i="2"/>
  <c r="H107" i="2" s="1"/>
  <c r="I103" i="2"/>
  <c r="I107" i="2" s="1"/>
  <c r="J103" i="2"/>
  <c r="J107" i="2" s="1"/>
  <c r="K103" i="2"/>
  <c r="K107" i="2" s="1"/>
  <c r="L103" i="2"/>
  <c r="L107" i="2" s="1"/>
  <c r="M103" i="2"/>
  <c r="M107" i="2" s="1"/>
  <c r="N103" i="2"/>
  <c r="N107" i="2" s="1"/>
  <c r="O103" i="2"/>
  <c r="O107" i="2" s="1"/>
  <c r="P103" i="2"/>
  <c r="P107" i="2" s="1"/>
  <c r="Q103" i="2"/>
  <c r="Q107" i="2" s="1"/>
  <c r="R103" i="2"/>
  <c r="R107" i="2" s="1"/>
  <c r="Q96" i="2" l="1"/>
  <c r="Q100" i="2" s="1"/>
  <c r="I96" i="2"/>
  <c r="I100" i="2" s="1"/>
  <c r="I108" i="2" s="1"/>
  <c r="K96" i="2"/>
  <c r="K100" i="2" s="1"/>
  <c r="K108" i="2" s="1"/>
  <c r="N96" i="2"/>
  <c r="N100" i="2" s="1"/>
  <c r="N108" i="2" s="1"/>
  <c r="M96" i="2"/>
  <c r="M100" i="2" s="1"/>
  <c r="M108" i="2" s="1"/>
  <c r="C96" i="2"/>
  <c r="C100" i="2" s="1"/>
  <c r="C109" i="2" s="1"/>
  <c r="E96" i="2"/>
  <c r="E100" i="2" s="1"/>
  <c r="S93" i="2"/>
  <c r="S89" i="2"/>
  <c r="J96" i="2"/>
  <c r="J100" i="2" s="1"/>
  <c r="J108" i="2" s="1"/>
  <c r="O96" i="2"/>
  <c r="O100" i="2" s="1"/>
  <c r="O108" i="2" s="1"/>
  <c r="G96" i="2"/>
  <c r="G100" i="2" s="1"/>
  <c r="G108" i="2" s="1"/>
  <c r="S85" i="2"/>
  <c r="L96" i="2"/>
  <c r="L100" i="2" s="1"/>
  <c r="L108" i="2" s="1"/>
  <c r="S92" i="2"/>
  <c r="S88" i="2"/>
  <c r="S84" i="2"/>
  <c r="S96" i="2" s="1"/>
  <c r="H96" i="2"/>
  <c r="H100" i="2" s="1"/>
  <c r="H108" i="2" s="1"/>
  <c r="D96" i="2"/>
  <c r="D100" i="2" s="1"/>
  <c r="D108" i="2" s="1"/>
  <c r="S95" i="2"/>
  <c r="S91" i="2"/>
  <c r="S87" i="2"/>
  <c r="S94" i="2"/>
  <c r="S90" i="2"/>
  <c r="S86" i="2"/>
  <c r="R96" i="2"/>
  <c r="R100" i="2" s="1"/>
  <c r="R108" i="2" s="1"/>
  <c r="F96" i="2"/>
  <c r="F100" i="2" s="1"/>
  <c r="F108" i="2" s="1"/>
  <c r="S105" i="2"/>
  <c r="S103" i="2"/>
  <c r="S104" i="2"/>
  <c r="S106" i="2"/>
  <c r="E108" i="2"/>
  <c r="S107" i="2"/>
  <c r="P96" i="2"/>
  <c r="P100" i="2" s="1"/>
  <c r="Q108" i="2" l="1"/>
  <c r="C108" i="2"/>
  <c r="D109" i="2"/>
  <c r="E109" i="2" s="1"/>
  <c r="F109" i="2" s="1"/>
  <c r="G109" i="2" s="1"/>
  <c r="H109" i="2" s="1"/>
  <c r="I109" i="2" s="1"/>
  <c r="J109" i="2" s="1"/>
  <c r="K109" i="2" s="1"/>
  <c r="L109" i="2" s="1"/>
  <c r="M109" i="2" s="1"/>
  <c r="N109" i="2" s="1"/>
  <c r="O109" i="2" s="1"/>
  <c r="P109" i="2" s="1"/>
  <c r="Q109" i="2" s="1"/>
  <c r="R109" i="2" s="1"/>
  <c r="P108" i="2"/>
  <c r="S100" i="2"/>
  <c r="S109" i="2" s="1"/>
  <c r="S108" i="2" l="1"/>
</calcChain>
</file>

<file path=xl/sharedStrings.xml><?xml version="1.0" encoding="utf-8"?>
<sst xmlns="http://schemas.openxmlformats.org/spreadsheetml/2006/main" count="258" uniqueCount="178">
  <si>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</si>
  <si>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</si>
  <si>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</si>
  <si>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</si>
  <si>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</si>
  <si>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</si>
  <si>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</si>
  <si>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</si>
  <si>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</si>
  <si>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</si>
  <si>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</si>
  <si>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</si>
  <si>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</si>
  <si>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</si>
  <si>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</si>
  <si>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</si>
  <si>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</si>
  <si>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</si>
  <si>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</si>
  <si>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</si>
  <si>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</si>
  <si>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</si>
  <si>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 sposób przedsiębiorstwo utrzyma płynność finansową w przypadku odroczonych terminów płatności?</t>
  </si>
  <si>
    <t>Środki z dotacji inwestycyjnej</t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</si>
  <si>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</si>
  <si>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</si>
  <si>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</si>
  <si>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</si>
  <si>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</si>
  <si>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</si>
  <si>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</si>
  <si>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</si>
  <si>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</si>
  <si>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</si>
  <si>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</si>
  <si>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</si>
  <si>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</si>
  <si>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</si>
  <si>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</si>
  <si>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</si>
  <si>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</si>
  <si>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</si>
  <si>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</si>
  <si>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Zakup paliwa</t>
  </si>
  <si>
    <t>Pozwolenia i koncesje</t>
  </si>
  <si>
    <t>Pozostałe koszty - jakie?</t>
  </si>
  <si>
    <t>Odsetki od kredytów i pożyczek</t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</si>
  <si>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</si>
  <si>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</si>
  <si>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</si>
  <si>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</si>
  <si>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</si>
  <si>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</si>
  <si>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</si>
  <si>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</si>
  <si>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</si>
  <si>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</si>
  <si>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</si>
  <si>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</si>
  <si>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</si>
  <si>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</si>
  <si>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</si>
  <si>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</si>
  <si>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</si>
  <si>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</si>
  <si>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>H.5</t>
  </si>
  <si>
    <t>H.6</t>
  </si>
  <si>
    <t>H.7</t>
  </si>
  <si>
    <t xml:space="preserve">Data oraz czytelne podpisy osób uprawnionych do reprezentacji: 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</si>
  <si>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</si>
  <si>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</si>
  <si>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</si>
  <si>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</si>
  <si>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</si>
  <si>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</si>
  <si>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</si>
  <si>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</si>
  <si>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</si>
  <si>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</si>
  <si>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</si>
  <si>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</si>
  <si>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</si>
  <si>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</si>
  <si>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</si>
  <si>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</si>
  <si>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</si>
  <si>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</si>
  <si>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</si>
  <si>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</si>
  <si>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</si>
  <si>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</si>
  <si>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</si>
  <si>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</si>
  <si>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</si>
  <si>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</si>
  <si>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</si>
  <si>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</si>
  <si>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</si>
  <si>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</si>
  <si>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</si>
  <si>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</si>
  <si>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</si>
  <si>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</si>
  <si>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</si>
  <si>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</si>
  <si>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</si>
  <si>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</si>
  <si>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</si>
  <si>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</si>
  <si>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</si>
  <si>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</si>
  <si>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</si>
  <si>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</si>
  <si>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</si>
  <si>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</si>
  <si>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</si>
  <si>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</si>
  <si>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</si>
  <si>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</si>
  <si>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</si>
  <si>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</si>
  <si>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</si>
  <si>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</si>
  <si>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</si>
  <si>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</si>
  <si>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</si>
  <si>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</si>
  <si>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t>Rodzaj wydatku</t>
  </si>
  <si>
    <t>Koszt jednostkowy</t>
  </si>
  <si>
    <t xml:space="preserve">Koszt całkowity </t>
  </si>
  <si>
    <t xml:space="preserve">Razem wydatki </t>
  </si>
  <si>
    <t xml:space="preserve">Środki obrotowe i środki produkcji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</si>
  <si>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</si>
  <si>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</si>
  <si>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</si>
  <si>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</si>
  <si>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</si>
  <si>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</si>
  <si>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r>
      <t>Prognoza kosztów/wydatków</t>
    </r>
    <r>
      <rPr>
        <b/>
        <vertAlign val="superscript"/>
        <sz val="10"/>
        <color rgb="FF000000"/>
        <rFont val="Tahoma"/>
        <family val="2"/>
        <charset val="238"/>
      </rPr>
      <t>1</t>
    </r>
    <r>
      <rPr>
        <b/>
        <sz val="10"/>
        <color rgb="FF000000"/>
        <rFont val="Tahoma"/>
        <family val="2"/>
        <charset val="238"/>
      </rPr>
      <t xml:space="preserve"> </t>
    </r>
  </si>
  <si>
    <r>
      <t xml:space="preserve">Dostosowania lub adaptacji 
(prace remontowo-wykończeniowe budynków i pomieszczeń)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</si>
  <si>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</si>
  <si>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>Amortyzacja</t>
    </r>
    <r>
      <rPr>
        <vertAlign val="superscript"/>
        <sz val="10"/>
        <color theme="1"/>
        <rFont val="Tahoma"/>
        <family val="2"/>
        <charset val="238"/>
      </rPr>
      <t>2</t>
    </r>
  </si>
  <si>
    <r>
      <t>Uzasadnienie zakupów aktywów trwałych</t>
    </r>
    <r>
      <rPr>
        <i/>
        <sz val="10"/>
        <rFont val="Tahoma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</si>
  <si>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Tahoma"/>
        <family val="2"/>
        <charset val="238"/>
      </rPr>
      <t xml:space="preserve">(jeżeli wymagane) </t>
    </r>
  </si>
  <si>
    <r>
      <t>Wydatki ze stawki jednostkowej na utworzenie miejsca pracy</t>
    </r>
    <r>
      <rPr>
        <vertAlign val="superscript"/>
        <sz val="10"/>
        <rFont val="Tahoma"/>
        <family val="2"/>
        <charset val="238"/>
      </rPr>
      <t>1</t>
    </r>
  </si>
  <si>
    <r>
      <t>Środki ze stawki jednostkowej na utworzenie miejsca pracy</t>
    </r>
    <r>
      <rPr>
        <vertAlign val="superscript"/>
        <sz val="10"/>
        <rFont val="Tahoma"/>
        <family val="2"/>
        <charset val="238"/>
      </rPr>
      <t>3</t>
    </r>
  </si>
  <si>
    <r>
      <t xml:space="preserve">Środki ze stawki jednostkowej na utrzymanie miejsca pracy </t>
    </r>
    <r>
      <rPr>
        <vertAlign val="superscript"/>
        <sz val="10"/>
        <rFont val="Tahoma"/>
        <family val="2"/>
        <charset val="238"/>
      </rPr>
      <t>3</t>
    </r>
  </si>
  <si>
    <r>
      <t>Wydatki nie będące kosztem</t>
    </r>
    <r>
      <rPr>
        <vertAlign val="superscript"/>
        <sz val="10"/>
        <rFont val="Tahoma"/>
        <family val="2"/>
        <charset val="238"/>
      </rPr>
      <t>1</t>
    </r>
  </si>
  <si>
    <r>
      <rPr>
        <vertAlign val="superscript"/>
        <sz val="10"/>
        <rFont val="Tahoma"/>
        <family val="2"/>
        <charset val="238"/>
      </rPr>
      <t>1</t>
    </r>
    <r>
      <rPr>
        <sz val="10"/>
        <rFont val="Tahoma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</si>
  <si>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</si>
  <si>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Dotacje stanowią przychód zwolniony z podatku (art. 17 ust. 1 pkt 47, 52, 53 ustawy o podatku dochodowym od osób prawnych).</t>
    </r>
  </si>
  <si>
    <t>Plan inwestycyjny oraz sytuacja ekonomiczno-finansowa</t>
  </si>
  <si>
    <r>
      <t xml:space="preserve">Wyposażenie miejsca pracy wraz z kosztami dostawy, instalacji i uruchomienia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</si>
  <si>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 xml:space="preserve">Wartości niematerialne i prawne, opłaty związane z uruchomieniem leasingu oraz kredytu inwestycyjnego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</si>
  <si>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t>Opłaty związane z rejestracją/zmianą wpisu PS w KRS lub innej ewidencji</t>
  </si>
  <si>
    <t>Czynsz lub wynajem</t>
  </si>
  <si>
    <t>Koszt mediów: energia elektryczna, gaz, woda, co.</t>
  </si>
  <si>
    <t>Koszt wywozu śmieci i nieczystości stałych</t>
  </si>
  <si>
    <t>Eksploatacja maszyn i środków transportu</t>
  </si>
  <si>
    <r>
      <t>Opis lokalu, w którym planowane są wydatki na prace remontowe i budowlane oraz uzasadnienie konieczności przeprowadzenia tych prac</t>
    </r>
    <r>
      <rPr>
        <sz val="10"/>
        <color theme="1"/>
        <rFont val="Tahoma"/>
        <family val="2"/>
        <charset val="238"/>
      </rPr>
      <t xml:space="preserve"> </t>
    </r>
    <r>
      <rPr>
        <i/>
        <sz val="10"/>
        <color theme="1"/>
        <rFont val="Tahoma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prac)</t>
    </r>
  </si>
  <si>
    <t>W jakim terminie kontrahenci będą płacić za produkty/usługi? Czy PS będzie w stanie na bieżąco regulować swoje zobowiązania?</t>
  </si>
  <si>
    <t xml:space="preserve">W jakim sposób kontrahenci będą płacić za produkty/usługi? </t>
  </si>
  <si>
    <t xml:space="preserve"> H. SYTUACJA EKONOMICZNO-FINANSOWA</t>
  </si>
  <si>
    <t>HARMONOGRAM RZECZOWO-FINANSOWY</t>
  </si>
  <si>
    <t xml:space="preserve">Dostosowanie lub adaptacja 
(prace remontowo-wykończeniowe budynków i pomieszczeń)
(ze stawki jednostkowej na utworzenie miejsca pracy) </t>
  </si>
  <si>
    <t xml:space="preserve">Składniki majątku trwałego, instalacji i uruchomienia oraz ubezpieczenia i ochrony w okresie 12 m-cy finansowania miejsca pracy 
(ze stawki jednostkowej na utworzenie miejsca pracy) </t>
  </si>
  <si>
    <t xml:space="preserve">w przypadku utrzymania miejsca pracy na 1 etat </t>
  </si>
  <si>
    <t>w przypadku utrzymania miejsca pracy minimum na 3/4 etatu</t>
  </si>
  <si>
    <t xml:space="preserve">w przypadku utrzymania miejsca pracy minimum na 1/2 etatu </t>
  </si>
  <si>
    <t>wielkość etatu</t>
  </si>
  <si>
    <t>stawka jednostkowa  na utworzenie miejsca pracy</t>
  </si>
  <si>
    <t>stawka jednostkowa na utrzymanie miejsca pracy</t>
  </si>
  <si>
    <r>
      <t xml:space="preserve">Składniki majątku trwałego, instalacji i uruchomienia oraz ubezpieczenia i ochrony  w okresie 12 m-cy finansowania miejsca pracy 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</si>
  <si>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t>Załącznik nr 2b do Regulaminu Fudnuszu Przedsiębiorczości Społecznej</t>
  </si>
  <si>
    <t>Nowopowstające PS</t>
  </si>
  <si>
    <t>Załącznik nr 2b do Regulaminu Funduszu Przedsiębiorczości Społecznej</t>
  </si>
  <si>
    <t>Liczba osób przewidzianych do zatrudnienia w PS, spełniających kryteria Regulaminu Funduszu Przedsiębiorczości Społecznej w ramach Projektu pn. „Ośrodek Wsparcia Ekonomii Społecznej w Nidzicy” 
numer FEWM.09.02-IZ.00-002/23 , w tym:</t>
  </si>
  <si>
    <t>Nazwa: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</si>
</sst>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1"/>
      <name val="Tahoma"/>
      <family val="2"/>
      <charset val="238"/>
    </font>
    <font>
      <b/>
      <vertAlign val="superscript"/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vertAlign val="superscript"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vertAlign val="superscript"/>
      <sz val="10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sz val="10"/>
      <color theme="3"/>
      <name val="Tahoma"/>
      <family val="2"/>
      <charset val="238"/>
    </font>
    <font>
      <b/>
      <sz val="10"/>
      <color theme="3"/>
      <name val="Tahoma"/>
      <family val="2"/>
      <charset val="238"/>
    </font>
    <font>
      <b/>
      <sz val="10"/>
      <color theme="0" tint="-0.34998626667073579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3">
    <xf numFmtId="0" fontId="0" fillId="0" borderId="0" xfId="0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4" borderId="0" xfId="0" applyNumberFormat="1" applyFont="1" applyFill="1" applyAlignment="1" applyProtection="1">
      <alignment vertical="center" wrapText="1"/>
      <protection locked="0"/>
    </xf>
    <xf numFmtId="0" fontId="2" fillId="3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3" fillId="3" borderId="8" xfId="0" applyFont="1" applyFill="1" applyBorder="1"/>
    <xf numFmtId="0" fontId="3" fillId="0" borderId="8" xfId="0" applyFont="1" applyBorder="1" applyProtection="1">
      <protection locked="0"/>
    </xf>
    <xf numFmtId="2" fontId="3" fillId="0" borderId="8" xfId="0" applyNumberFormat="1" applyFont="1" applyBorder="1" applyProtection="1">
      <protection locked="0"/>
    </xf>
    <xf numFmtId="2" fontId="3" fillId="0" borderId="11" xfId="0" applyNumberFormat="1" applyFont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 wrapText="1"/>
    </xf>
    <xf numFmtId="0" fontId="8" fillId="0" borderId="0" xfId="0" applyFont="1"/>
    <xf numFmtId="0" fontId="7" fillId="3" borderId="8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 wrapText="1"/>
    </xf>
    <xf numFmtId="2" fontId="3" fillId="0" borderId="8" xfId="0" applyNumberFormat="1" applyFont="1" applyBorder="1"/>
    <xf numFmtId="2" fontId="10" fillId="3" borderId="8" xfId="0" applyNumberFormat="1" applyFont="1" applyFill="1" applyBorder="1"/>
    <xf numFmtId="0" fontId="3" fillId="3" borderId="8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vertical="center"/>
    </xf>
    <xf numFmtId="2" fontId="3" fillId="4" borderId="8" xfId="0" applyNumberFormat="1" applyFont="1" applyFill="1" applyBorder="1" applyProtection="1">
      <protection locked="0"/>
    </xf>
    <xf numFmtId="2" fontId="3" fillId="4" borderId="11" xfId="0" applyNumberFormat="1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/>
    </xf>
    <xf numFmtId="0" fontId="10" fillId="3" borderId="8" xfId="0" applyFont="1" applyFill="1" applyBorder="1"/>
    <xf numFmtId="0" fontId="4" fillId="3" borderId="8" xfId="0" applyFont="1" applyFill="1" applyBorder="1"/>
    <xf numFmtId="0" fontId="2" fillId="3" borderId="8" xfId="0" applyFont="1" applyFill="1" applyBorder="1"/>
    <xf numFmtId="2" fontId="3" fillId="2" borderId="8" xfId="0" applyNumberFormat="1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>
      <alignment vertical="top" wrapText="1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13" fillId="3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wrapText="1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/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wrapText="1"/>
    </xf>
    <xf numFmtId="9" fontId="10" fillId="2" borderId="8" xfId="1" applyFont="1" applyFill="1" applyBorder="1" applyProtection="1"/>
    <xf numFmtId="9" fontId="3" fillId="0" borderId="0" xfId="0" applyNumberFormat="1" applyFont="1"/>
    <xf numFmtId="9" fontId="10" fillId="2" borderId="8" xfId="0" applyNumberFormat="1" applyFont="1" applyFill="1" applyBorder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/>
    <xf numFmtId="0" fontId="10" fillId="2" borderId="8" xfId="0" applyFont="1" applyFill="1" applyBorder="1" applyAlignment="1">
      <alignment wrapText="1"/>
    </xf>
    <xf numFmtId="2" fontId="3" fillId="0" borderId="0" xfId="0" applyNumberFormat="1" applyFont="1"/>
    <xf numFmtId="0" fontId="10" fillId="3" borderId="8" xfId="0" applyFont="1" applyFill="1" applyBorder="1" applyAlignment="1">
      <alignment wrapText="1"/>
    </xf>
    <xf numFmtId="44" fontId="3" fillId="0" borderId="0" xfId="0" applyNumberFormat="1" applyFont="1"/>
    <xf numFmtId="0" fontId="2" fillId="3" borderId="8" xfId="0" applyFont="1" applyFill="1" applyBorder="1" applyAlignment="1">
      <alignment wrapText="1"/>
    </xf>
    <xf numFmtId="2" fontId="2" fillId="2" borderId="8" xfId="0" applyNumberFormat="1" applyFont="1" applyFill="1" applyBorder="1"/>
    <xf numFmtId="0" fontId="3" fillId="0" borderId="9" xfId="0" applyFont="1" applyBorder="1" applyAlignment="1">
      <alignment wrapText="1"/>
    </xf>
    <xf numFmtId="0" fontId="4" fillId="0" borderId="6" xfId="0" applyFont="1" applyBorder="1"/>
    <xf numFmtId="0" fontId="4" fillId="0" borderId="12" xfId="0" applyFont="1" applyBorder="1"/>
    <xf numFmtId="0" fontId="3" fillId="0" borderId="6" xfId="0" applyFont="1" applyBorder="1"/>
    <xf numFmtId="0" fontId="2" fillId="2" borderId="8" xfId="0" applyFont="1" applyFill="1" applyBorder="1" applyAlignment="1" applyProtection="1">
      <alignment vertical="center" wrapText="1"/>
      <protection locked="0"/>
    </xf>
    <xf numFmtId="0" fontId="3" fillId="4" borderId="0" xfId="0" applyFont="1" applyFill="1"/>
    <xf numFmtId="0" fontId="3" fillId="4" borderId="0" xfId="0" applyFont="1" applyFill="1" applyAlignment="1">
      <alignment horizontal="left" wrapText="1"/>
    </xf>
    <xf numFmtId="0" fontId="15" fillId="4" borderId="6" xfId="0" applyFont="1" applyFill="1" applyBorder="1"/>
    <xf numFmtId="0" fontId="13" fillId="6" borderId="8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3" borderId="11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49" fontId="15" fillId="4" borderId="0" xfId="0" applyNumberFormat="1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right" vertical="center" wrapText="1"/>
    </xf>
    <xf numFmtId="4" fontId="13" fillId="3" borderId="8" xfId="0" applyNumberFormat="1" applyFont="1" applyFill="1" applyBorder="1" applyAlignment="1">
      <alignment horizontal="right" vertical="center" wrapText="1"/>
    </xf>
    <xf numFmtId="2" fontId="3" fillId="3" borderId="8" xfId="0" applyNumberFormat="1" applyFont="1" applyFill="1" applyBorder="1" applyAlignment="1">
      <alignment horizontal="right"/>
    </xf>
    <xf numFmtId="49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3" borderId="16" xfId="0" applyNumberFormat="1" applyFont="1" applyFill="1" applyBorder="1" applyAlignment="1">
      <alignment horizontal="right" vertical="center" wrapText="1"/>
    </xf>
    <xf numFmtId="4" fontId="10" fillId="4" borderId="8" xfId="0" applyNumberFormat="1" applyFont="1" applyFill="1" applyBorder="1" applyAlignment="1">
      <alignment horizontal="right" vertical="center" wrapText="1"/>
    </xf>
    <xf numFmtId="2" fontId="10" fillId="0" borderId="11" xfId="0" applyNumberFormat="1" applyFont="1" applyBorder="1" applyAlignment="1" applyProtection="1">
      <alignment horizontal="right" vertical="center" wrapText="1"/>
      <protection locked="0"/>
    </xf>
    <xf numFmtId="2" fontId="3" fillId="0" borderId="11" xfId="0" applyNumberFormat="1" applyFont="1" applyBorder="1" applyAlignment="1" applyProtection="1">
      <alignment horizontal="right"/>
      <protection locked="0"/>
    </xf>
    <xf numFmtId="49" fontId="13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right" vertical="center" wrapText="1"/>
    </xf>
    <xf numFmtId="4" fontId="13" fillId="3" borderId="16" xfId="0" applyNumberFormat="1" applyFont="1" applyFill="1" applyBorder="1" applyAlignment="1">
      <alignment horizontal="right" vertical="center" wrapText="1"/>
    </xf>
    <xf numFmtId="2" fontId="10" fillId="3" borderId="8" xfId="0" applyNumberFormat="1" applyFont="1" applyFill="1" applyBorder="1" applyAlignment="1">
      <alignment horizontal="right" vertical="center" wrapText="1"/>
    </xf>
    <xf numFmtId="4" fontId="10" fillId="3" borderId="0" xfId="0" applyNumberFormat="1" applyFont="1" applyFill="1" applyAlignment="1">
      <alignment horizontal="right" vertical="center" wrapText="1"/>
    </xf>
    <xf numFmtId="4" fontId="10" fillId="4" borderId="3" xfId="0" applyNumberFormat="1" applyFont="1" applyFill="1" applyBorder="1" applyAlignment="1">
      <alignment horizontal="right" vertical="center" wrapText="1"/>
    </xf>
    <xf numFmtId="2" fontId="10" fillId="3" borderId="11" xfId="0" applyNumberFormat="1" applyFont="1" applyFill="1" applyBorder="1" applyAlignment="1">
      <alignment horizontal="right" vertical="center" wrapText="1"/>
    </xf>
    <xf numFmtId="4" fontId="10" fillId="4" borderId="5" xfId="0" applyNumberFormat="1" applyFont="1" applyFill="1" applyBorder="1" applyAlignment="1">
      <alignment horizontal="right" vertical="center" wrapText="1"/>
    </xf>
    <xf numFmtId="4" fontId="10" fillId="3" borderId="6" xfId="0" applyNumberFormat="1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9" fillId="0" borderId="0" xfId="0" applyFont="1"/>
    <xf numFmtId="4" fontId="10" fillId="3" borderId="9" xfId="0" applyNumberFormat="1" applyFont="1" applyFill="1" applyBorder="1" applyAlignment="1">
      <alignment horizontal="right" vertical="center" wrapText="1"/>
    </xf>
    <xf numFmtId="4" fontId="13" fillId="5" borderId="9" xfId="0" applyNumberFormat="1" applyFont="1" applyFill="1" applyBorder="1" applyAlignment="1">
      <alignment vertical="center" wrapText="1"/>
    </xf>
    <xf numFmtId="2" fontId="13" fillId="5" borderId="11" xfId="0" applyNumberFormat="1" applyFont="1" applyFill="1" applyBorder="1" applyAlignment="1">
      <alignment horizontal="right" vertical="center" wrapText="1"/>
    </xf>
    <xf numFmtId="0" fontId="20" fillId="0" borderId="14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1" fillId="5" borderId="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2" fontId="25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/>
    <xf numFmtId="0" fontId="25" fillId="4" borderId="0" xfId="0" applyFont="1" applyFill="1"/>
    <xf numFmtId="0" fontId="25" fillId="0" borderId="0" xfId="0" applyFont="1" applyAlignment="1">
      <alignment horizontal="left" vertical="center"/>
    </xf>
    <xf numFmtId="2" fontId="25" fillId="7" borderId="0" xfId="0" applyNumberFormat="1" applyFont="1" applyFill="1" applyAlignment="1">
      <alignment horizontal="left" vertical="center"/>
    </xf>
    <xf numFmtId="0" fontId="25" fillId="8" borderId="0" xfId="0" applyFont="1" applyFill="1" applyAlignment="1">
      <alignment horizontal="left" vertical="center" wrapText="1"/>
    </xf>
    <xf numFmtId="2" fontId="25" fillId="9" borderId="0" xfId="0" applyNumberFormat="1" applyFont="1" applyFill="1" applyAlignment="1">
      <alignment horizontal="left" vertical="center"/>
    </xf>
    <xf numFmtId="0" fontId="25" fillId="8" borderId="0" xfId="0" applyFont="1" applyFill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0" fillId="10" borderId="11" xfId="2" applyNumberFormat="1" applyFont="1" applyFill="1" applyBorder="1"/>
    <xf numFmtId="0" fontId="28" fillId="10" borderId="11" xfId="0" applyFont="1" applyFill="1" applyBorder="1" applyAlignment="1">
      <alignment horizontal="center" wrapText="1"/>
    </xf>
    <xf numFmtId="2" fontId="0" fillId="10" borderId="11" xfId="0" applyNumberFormat="1" applyFill="1" applyBorder="1"/>
    <xf numFmtId="2" fontId="3" fillId="3" borderId="8" xfId="0" applyNumberFormat="1" applyFont="1" applyFill="1" applyBorder="1"/>
    <xf numFmtId="4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2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" fontId="15" fillId="3" borderId="9" xfId="0" applyNumberFormat="1" applyFont="1" applyFill="1" applyBorder="1" applyAlignment="1">
      <alignment horizontal="center" vertical="center" wrapText="1"/>
    </xf>
    <xf numFmtId="4" fontId="15" fillId="3" borderId="6" xfId="0" applyNumberFormat="1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center" vertical="center" wrapText="1"/>
    </xf>
    <xf numFmtId="2" fontId="13" fillId="3" borderId="17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4" fontId="13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11" fillId="5" borderId="13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1" fillId="5" borderId="9" xfId="0" applyFont="1" applyFill="1" applyBorder="1" applyAlignment="1" applyProtection="1">
      <alignment horizontal="center" vertical="center" wrapText="1"/>
      <protection locked="0"/>
    </xf>
    <xf numFmtId="0" fontId="11" fillId="5" borderId="6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3" fillId="6" borderId="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4" fillId="3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 applyProtection="1">
      <alignment horizontal="left" wrapText="1"/>
      <protection locked="0"/>
    </xf>
    <xf numFmtId="0" fontId="3" fillId="4" borderId="6" xfId="0" applyFont="1" applyFill="1" applyBorder="1" applyAlignment="1" applyProtection="1">
      <alignment horizontal="left" wrapText="1"/>
      <protection locked="0"/>
    </xf>
    <xf numFmtId="0" fontId="3" fillId="4" borderId="12" xfId="0" applyFont="1" applyFill="1" applyBorder="1" applyAlignment="1" applyProtection="1">
      <alignment horizontal="left" wrapText="1"/>
      <protection locked="0"/>
    </xf>
    <xf numFmtId="0" fontId="3" fillId="4" borderId="7" xfId="0" applyFont="1" applyFill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" fillId="0" borderId="6" xfId="0" applyFont="1" applyBorder="1"/>
    <xf numFmtId="0" fontId="15" fillId="0" borderId="6" xfId="0" applyFont="1" applyBorder="1"/>
    <xf numFmtId="0" fontId="15" fillId="0" borderId="12" xfId="0" applyFont="1" applyBorder="1"/>
    <xf numFmtId="0" fontId="11" fillId="5" borderId="8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3" fillId="3" borderId="8" xfId="0" applyNumberFormat="1" applyFont="1" applyFill="1" applyBorder="1"/>
    <xf numFmtId="0" fontId="22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</cellXfs>
  <cellStyles count="3">
    <cellStyle name="Normalny" xfId="0" builtinId="0"/>
    <cellStyle name="Procentowy" xfId="1" builtinId="5"/>
    <cellStyle name="Walutowy" xfId="2" builtinId="4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2.xml"/><Relationship Id="rId33" Type="http://schemas.openxmlformats.org/officeDocument/2006/relationships/revisionLog" Target="revisionLog1.xml"/><Relationship Id="rId32" Type="http://schemas.openxmlformats.org/officeDocument/2006/relationships/revisionLog" Target="revisionLog29.xml"/><Relationship Id="rId37" Type="http://schemas.openxmlformats.org/officeDocument/2006/relationships/revisionLog" Target="revisionLog5.xml"/><Relationship Id="rId36" Type="http://schemas.openxmlformats.org/officeDocument/2006/relationships/revisionLog" Target="revisionLog4.xml"/><Relationship Id="rId31" Type="http://schemas.openxmlformats.org/officeDocument/2006/relationships/revisionLog" Target="revisionLog28.xml"/><Relationship Id="rId35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A0063C6-A4E6-4728-B058-9B2BD6EE0254}" diskRevisions="1" revisionId="139" version="5">
  <header guid="{E5AB9C88-F920-4873-9AB8-DDFF738A9BBF}" dateTime="2024-09-20T11:36:22" maxSheetId="3" userName="Admin" r:id="rId31" minRId="130" maxRId="133">
    <sheetIdMap count="2">
      <sheetId val="1"/>
      <sheetId val="2"/>
    </sheetIdMap>
  </header>
  <header guid="{C6F3F8ED-71F6-4ADF-9C52-C9CEAEF983FD}" dateTime="2024-09-20T11:41:21" maxSheetId="3" userName="Admin" r:id="rId32">
    <sheetIdMap count="2">
      <sheetId val="1"/>
      <sheetId val="2"/>
    </sheetIdMap>
  </header>
  <header guid="{BEC62BB7-F12C-4F78-BCF9-F520204C612E}" dateTime="2024-09-20T11:47:59" maxSheetId="3" userName="Admin" r:id="rId33">
    <sheetIdMap count="2">
      <sheetId val="1"/>
      <sheetId val="2"/>
    </sheetIdMap>
  </header>
  <header guid="{119AE326-86D8-42AC-8270-51B4B05AE8B5}" dateTime="2024-09-20T12:02:19" maxSheetId="3" userName="JOANNA CHAWRILSKA" r:id="rId34">
    <sheetIdMap count="2">
      <sheetId val="1"/>
      <sheetId val="2"/>
    </sheetIdMap>
  </header>
  <header guid="{2FE37157-2402-4719-9406-005FC003799D}" dateTime="2024-09-20T12:15:09" maxSheetId="3" userName="JOANNA CHAWRILSKA" r:id="rId35" minRId="134">
    <sheetIdMap count="2">
      <sheetId val="1"/>
      <sheetId val="2"/>
    </sheetIdMap>
  </header>
  <header guid="{5D517E2B-10A0-4773-8C16-9C096724C896}" dateTime="2024-09-20T12:21:00" maxSheetId="3" userName="JOANNA CHAWRILSKA" r:id="rId36" minRId="136" maxRId="137">
    <sheetIdMap count="2">
      <sheetId val="1"/>
      <sheetId val="2"/>
    </sheetIdMap>
  </header>
  <header guid="{4A0063C6-A4E6-4728-B058-9B2BD6EE0254}" dateTime="2024-09-20T12:22:25" maxSheetId="3" userName="JOANNA CHAWRILSKA" r:id="rId3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106">
    <dxf>
      <fill>
        <patternFill>
          <bgColor rgb="FFFFFF00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5E6429-7539-497D-B446-CEC3AEFF0B14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" sId="2">
    <oc r="D125">
      <v>38178</v>
    </oc>
    <nc r="D125">
      <v>38700</v>
    </nc>
  </rcc>
  <rcc rId="131" sId="2">
    <oc r="D126">
      <v>28634</v>
    </oc>
    <nc r="D126">
      <v>29026</v>
    </nc>
  </rcc>
  <rcc rId="132" sId="2">
    <oc r="D127">
      <v>19089</v>
    </oc>
    <nc r="D127">
      <v>19350</v>
    </nc>
  </rcc>
  <rfmt sheetId="2" sqref="B124:D127">
    <dxf>
      <fill>
        <patternFill>
          <bgColor rgb="FFFFFF00"/>
        </patternFill>
      </fill>
    </dxf>
  </rfmt>
  <rfmt sheetId="2" sqref="C106:S106">
    <dxf>
      <fill>
        <patternFill>
          <bgColor rgb="FFFFFF00"/>
        </patternFill>
      </fill>
    </dxf>
  </rfmt>
  <rfmt sheetId="2" sqref="S12:V12">
    <dxf>
      <fill>
        <patternFill>
          <bgColor rgb="FFFFFF00"/>
        </patternFill>
      </fill>
    </dxf>
  </rfmt>
  <rcc rId="133" sId="2">
    <oc r="S12">
      <f>IF(SUM(C14:N19)&gt;R5*35212,"Przekroczono limit wydatków założonych w dotacji inwestycyjnej","")</f>
    </oc>
    <nc r="S12">
      <f>IF(SUM(C14:N18)&gt;R5*35212,"Przekroczono limit wydatków założonych w dotacji inwestycyjnej","")</f>
    </nc>
  </rcc>
  <rcv guid="{E9228A9C-76F3-4DF0-8ECE-8497C31ED175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228A9C-76F3-4DF0-8ECE-8497C31ED175}" action="delete"/>
  <rcv guid="{E9228A9C-76F3-4DF0-8ECE-8497C31ED17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S10:V10">
    <dxf>
      <fill>
        <patternFill patternType="none">
          <bgColor auto="1"/>
        </patternFill>
      </fill>
    </dxf>
  </rfmt>
  <rfmt sheetId="2" sqref="S12:V12">
    <dxf>
      <fill>
        <patternFill patternType="none">
          <bgColor auto="1"/>
        </patternFill>
      </fill>
    </dxf>
  </rfmt>
  <rfmt sheetId="2" sqref="B106:S106">
    <dxf>
      <fill>
        <patternFill>
          <bgColor theme="0" tint="-0.14999847407452621"/>
        </patternFill>
      </fill>
    </dxf>
  </rfmt>
  <rcc rId="134" sId="2">
    <oc r="A5" t="inlineStr">
      <is>
        <t>Liczba osób przewidzianych do zatrudnienia w PS, spełniających kryteria Regulaminu Funduszu Przedsiębiorczości Społecznej w ramach Projektu pn. „Olsztyński Ośrodek Wsparcia Ekonomii Społecznej” 
numer FEWM.09.02-IZ.00-001/23 , w tym:</t>
      </is>
    </oc>
    <nc r="A5" t="inlineStr">
      <is>
        <t>Liczba osób przewidzianych do zatrudnienia w PS, spełniających kryteria Regulaminu Funduszu Przedsiębiorczości Społecznej w ramach Projektu pn. „Ośrodek Wsparcia Ekonomii Społecznej” 
numer FEWM.09.02-IZ.00-002/23 , w tym:</t>
      </is>
    </nc>
  </rcc>
  <rcv guid="{DD5E6429-7539-497D-B446-CEC3AEFF0B14}" action="delete"/>
  <rdn rId="0" localSheetId="2" customView="1" name="Z_DD5E6429_7539_497D_B446_CEC3AEFF0B14_.wvu.Rows" hidden="1" oldHidden="1">
    <formula>'Plan inwestycyjny i syt. finans'!$124:$127</formula>
  </rdn>
  <rcv guid="{DD5E6429-7539-497D-B446-CEC3AEFF0B14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" sId="2">
    <oc r="A5" t="inlineStr">
      <is>
        <t>Liczba osób przewidzianych do zatrudnienia w PS, spełniających kryteria Regulaminu Funduszu Przedsiębiorczości Społecznej w ramach Projektu pn. „Ośrodek Wsparcia Ekonomii Społecznej” 
numer FEWM.09.02-IZ.00-002/23 , w tym:</t>
      </is>
    </oc>
    <nc r="A5" t="inlineStr">
      <is>
        <t>Liczba osób przewidzianych do zatrudnienia w PS, spełniających kryteria Regulaminu Funduszu Przedsiębiorczości Społecznej w ramach Projektu pn. „Ośrodek Wsparcia Ekonomii Społecznej w Nidzicy” 
numer FEWM.09.02-IZ.00-002/23 , w tym:</t>
      </is>
    </nc>
  </rcc>
  <rcc rId="137" sId="1">
    <oc r="A6" t="inlineStr">
      <is>
        <t>Nazwa podmiotu:</t>
      </is>
    </oc>
    <nc r="A6" t="inlineStr">
      <is>
        <t>Nazwa:</t>
      </is>
    </nc>
  </rcc>
  <rcv guid="{DD5E6429-7539-497D-B446-CEC3AEFF0B14}" action="delete"/>
  <rdn rId="0" localSheetId="2" customView="1" name="Z_DD5E6429_7539_497D_B446_CEC3AEFF0B14_.wvu.Rows" hidden="1" oldHidden="1">
    <formula>'Plan inwestycyjny i syt. finans'!$124:$127</formula>
    <oldFormula>'Plan inwestycyjny i syt. finans'!$124:$127</oldFormula>
  </rdn>
  <rcv guid="{DD5E6429-7539-497D-B446-CEC3AEFF0B14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5E6429-7539-497D-B446-CEC3AEFF0B14}" action="delete"/>
  <rdn rId="0" localSheetId="2" customView="1" name="Z_DD5E6429_7539_497D_B446_CEC3AEFF0B14_.wvu.Rows" hidden="1" oldHidden="1">
    <formula>'Plan inwestycyjny i syt. finans'!$124:$127</formula>
    <oldFormula>'Plan inwestycyjny i syt. finans'!$124:$127</oldFormula>
  </rdn>
  <rcv guid="{DD5E6429-7539-497D-B446-CEC3AEFF0B1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7"/>
  <sheetViews>
    <sheetView zoomScale="80" zoomScaleNormal="80" workbookViewId="0">
      <selection activeCell="A7" sqref="A7:G7"/>
    </sheetView>
  </sheetViews>
  <sheetFormatPr defaultColWidth="9" defaultRowHeight="12.75" x14ac:dyDescent="0.2"/>
  <cols>
    <col min="1" max="1" width="6" style="56" customWidth="1"/>
    <col min="2" max="2" width="61.28515625" style="56" customWidth="1"/>
    <col min="3" max="3" width="9" style="56" customWidth="1"/>
    <col min="4" max="7" width="10.7109375" style="56" customWidth="1"/>
    <col min="8" max="19" width="7.7109375" style="56" customWidth="1"/>
    <col min="20" max="20" width="15.7109375" style="135" customWidth="1"/>
    <col min="21" max="21" width="10.7109375" style="56" customWidth="1"/>
    <col min="22" max="23" width="7.7109375" style="56" customWidth="1"/>
    <col min="24" max="24" width="10.28515625" style="56" customWidth="1"/>
    <col min="25" max="27" width="7.7109375" style="56" customWidth="1"/>
    <col min="28" max="16384" width="9" style="56"/>
  </cols>
  <sheetData>
    <row r="1" spans="1:27" ht="18" customHeight="1" x14ac:dyDescent="0.2">
      <c r="A1" s="143" t="s">
        <v>174</v>
      </c>
      <c r="B1" s="88"/>
      <c r="C1" s="88"/>
      <c r="D1" s="88"/>
      <c r="E1" s="88"/>
      <c r="F1" s="88"/>
      <c r="G1" s="88"/>
      <c r="H1" s="88"/>
      <c r="I1" s="88"/>
      <c r="J1" s="88"/>
      <c r="K1" s="148" t="s">
        <v>175</v>
      </c>
      <c r="L1" s="148"/>
      <c r="M1" s="148"/>
      <c r="N1" s="148"/>
      <c r="O1" s="148"/>
      <c r="P1" s="148"/>
      <c r="Q1" s="148"/>
      <c r="R1" s="148"/>
      <c r="S1" s="148"/>
      <c r="T1" s="134"/>
      <c r="U1" s="89"/>
      <c r="V1" s="89"/>
      <c r="W1" s="89"/>
      <c r="X1" s="88"/>
      <c r="Y1" s="88"/>
      <c r="Z1" s="88"/>
      <c r="AA1" s="88"/>
    </row>
    <row r="2" spans="1:27" ht="16.149999999999999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149" t="s">
        <v>74</v>
      </c>
      <c r="L2" s="149"/>
      <c r="M2" s="149"/>
      <c r="N2" s="149"/>
      <c r="O2" s="149"/>
      <c r="P2" s="149"/>
      <c r="Q2" s="149"/>
      <c r="R2" s="149"/>
      <c r="S2" s="149"/>
      <c r="T2" s="134"/>
      <c r="U2" s="89"/>
      <c r="V2" s="89"/>
      <c r="W2" s="89"/>
      <c r="X2" s="88"/>
      <c r="Y2" s="88"/>
      <c r="Z2" s="88"/>
      <c r="AA2" s="88"/>
    </row>
    <row r="4" spans="1:27" ht="18" x14ac:dyDescent="0.2">
      <c r="A4" s="155" t="s">
        <v>163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7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152"/>
      <c r="L5" s="151"/>
      <c r="M5" s="151"/>
      <c r="N5" s="150"/>
      <c r="O5" s="151"/>
      <c r="P5" s="151"/>
      <c r="Q5" s="90"/>
      <c r="R5" s="90"/>
      <c r="S5" s="90"/>
    </row>
    <row r="6" spans="1:27" ht="24.6" customHeight="1" x14ac:dyDescent="0.2">
      <c r="A6" s="172" t="s">
        <v>177</v>
      </c>
      <c r="B6" s="172"/>
      <c r="C6" s="172"/>
      <c r="D6" s="172"/>
      <c r="E6" s="172"/>
      <c r="F6" s="172"/>
      <c r="G6" s="172"/>
      <c r="H6" s="91"/>
      <c r="I6" s="91"/>
      <c r="J6" s="91"/>
      <c r="K6" s="166" t="s">
        <v>136</v>
      </c>
      <c r="L6" s="166"/>
      <c r="M6" s="166"/>
      <c r="N6" s="166" t="s">
        <v>134</v>
      </c>
      <c r="O6" s="166"/>
      <c r="P6" s="166"/>
      <c r="Q6" s="160" t="s">
        <v>20</v>
      </c>
      <c r="R6" s="161"/>
      <c r="S6" s="162"/>
      <c r="U6" s="90"/>
      <c r="V6" s="92"/>
      <c r="W6" s="90"/>
    </row>
    <row r="7" spans="1:27" ht="21.6" customHeight="1" x14ac:dyDescent="0.2">
      <c r="A7" s="173"/>
      <c r="B7" s="173"/>
      <c r="C7" s="173"/>
      <c r="D7" s="173"/>
      <c r="E7" s="173"/>
      <c r="F7" s="173"/>
      <c r="G7" s="173"/>
      <c r="H7" s="3"/>
      <c r="I7" s="3"/>
      <c r="J7" s="3"/>
      <c r="K7" s="169">
        <f>SUM(F12+F23+F34+F45+F56)</f>
        <v>0</v>
      </c>
      <c r="L7" s="170"/>
      <c r="M7" s="170"/>
      <c r="N7" s="167">
        <f>SUM(G12+G23+G34+G45+G56)</f>
        <v>0</v>
      </c>
      <c r="O7" s="168"/>
      <c r="P7" s="168"/>
      <c r="Q7" s="163">
        <f>SUM(E12+E23+E34+E45+E56)</f>
        <v>0</v>
      </c>
      <c r="R7" s="164"/>
      <c r="S7" s="165"/>
      <c r="T7" s="136"/>
      <c r="U7" s="93"/>
      <c r="V7" s="94"/>
      <c r="W7" s="93"/>
    </row>
    <row r="8" spans="1:27" ht="21.6" customHeight="1" x14ac:dyDescent="0.2">
      <c r="A8" s="1"/>
      <c r="B8" s="1"/>
      <c r="C8" s="1"/>
      <c r="D8" s="1"/>
      <c r="E8" s="2"/>
      <c r="F8" s="2"/>
      <c r="G8" s="2"/>
      <c r="H8" s="2"/>
      <c r="I8" s="2"/>
      <c r="J8" s="2"/>
      <c r="K8" s="2"/>
      <c r="L8" s="2"/>
      <c r="M8" s="2"/>
      <c r="N8" s="171"/>
      <c r="O8" s="171"/>
      <c r="P8" s="171"/>
      <c r="Q8" s="2"/>
      <c r="R8" s="2"/>
      <c r="S8" s="2"/>
      <c r="U8" s="93"/>
      <c r="V8" s="94"/>
      <c r="W8" s="93"/>
    </row>
    <row r="9" spans="1:27" x14ac:dyDescent="0.2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</row>
    <row r="10" spans="1:27" ht="29.45" customHeight="1" x14ac:dyDescent="0.2">
      <c r="A10" s="182" t="s">
        <v>75</v>
      </c>
      <c r="B10" s="153" t="s">
        <v>127</v>
      </c>
      <c r="C10" s="153" t="s">
        <v>76</v>
      </c>
      <c r="D10" s="153" t="s">
        <v>128</v>
      </c>
      <c r="E10" s="153" t="s">
        <v>129</v>
      </c>
      <c r="F10" s="153" t="s">
        <v>136</v>
      </c>
      <c r="G10" s="153" t="s">
        <v>134</v>
      </c>
      <c r="H10" s="157" t="s">
        <v>135</v>
      </c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9"/>
    </row>
    <row r="11" spans="1:27" ht="22.15" customHeight="1" x14ac:dyDescent="0.2">
      <c r="A11" s="183"/>
      <c r="B11" s="154"/>
      <c r="C11" s="154"/>
      <c r="D11" s="154"/>
      <c r="E11" s="154"/>
      <c r="F11" s="154"/>
      <c r="G11" s="154"/>
      <c r="H11" s="57" t="s">
        <v>3</v>
      </c>
      <c r="I11" s="57" t="s">
        <v>4</v>
      </c>
      <c r="J11" s="57" t="s">
        <v>5</v>
      </c>
      <c r="K11" s="57" t="s">
        <v>6</v>
      </c>
      <c r="L11" s="57" t="s">
        <v>7</v>
      </c>
      <c r="M11" s="57" t="s">
        <v>8</v>
      </c>
      <c r="N11" s="57" t="s">
        <v>121</v>
      </c>
      <c r="O11" s="95" t="s">
        <v>122</v>
      </c>
      <c r="P11" s="95" t="s">
        <v>123</v>
      </c>
      <c r="Q11" s="95" t="s">
        <v>124</v>
      </c>
      <c r="R11" s="95" t="s">
        <v>125</v>
      </c>
      <c r="S11" s="57" t="s">
        <v>126</v>
      </c>
    </row>
    <row r="12" spans="1:27" ht="57" customHeight="1" x14ac:dyDescent="0.2">
      <c r="A12" s="96">
        <v>1</v>
      </c>
      <c r="B12" s="97" t="s">
        <v>165</v>
      </c>
      <c r="C12" s="98"/>
      <c r="D12" s="99"/>
      <c r="E12" s="100">
        <f>SUM(E13:E22)</f>
        <v>0</v>
      </c>
      <c r="F12" s="100">
        <f t="shared" ref="F12" si="0">SUM(F13:F22)</f>
        <v>0</v>
      </c>
      <c r="G12" s="100">
        <f>SUM(G13:G22)</f>
        <v>0</v>
      </c>
      <c r="H12" s="101">
        <f>SUM(H13:H22)</f>
        <v>0</v>
      </c>
      <c r="I12" s="101">
        <f>SUM(I13:I22)</f>
        <v>0</v>
      </c>
      <c r="J12" s="101">
        <f>SUM(J13:J22)</f>
        <v>0</v>
      </c>
      <c r="K12" s="101">
        <f t="shared" ref="K12:S12" si="1">SUM(K13:K22)</f>
        <v>0</v>
      </c>
      <c r="L12" s="101">
        <f>SUM(L13:L22)</f>
        <v>0</v>
      </c>
      <c r="M12" s="101">
        <f t="shared" si="1"/>
        <v>0</v>
      </c>
      <c r="N12" s="101">
        <f t="shared" si="1"/>
        <v>0</v>
      </c>
      <c r="O12" s="101">
        <f t="shared" si="1"/>
        <v>0</v>
      </c>
      <c r="P12" s="101">
        <f t="shared" si="1"/>
        <v>0</v>
      </c>
      <c r="Q12" s="101">
        <f t="shared" si="1"/>
        <v>0</v>
      </c>
      <c r="R12" s="101">
        <f t="shared" si="1"/>
        <v>0</v>
      </c>
      <c r="S12" s="101">
        <f t="shared" si="1"/>
        <v>0</v>
      </c>
      <c r="T12" s="139" t="str">
        <f>IF(E12&lt;&gt;T13,"Błąd w wyliczeniu","")</f>
        <v/>
      </c>
    </row>
    <row r="13" spans="1:27" x14ac:dyDescent="0.2">
      <c r="A13" s="102" t="s">
        <v>77</v>
      </c>
      <c r="B13" s="103"/>
      <c r="C13" s="104"/>
      <c r="D13" s="105"/>
      <c r="E13" s="106">
        <f t="shared" ref="E13:E58" si="2">D13*C13</f>
        <v>0</v>
      </c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9"/>
      <c r="T13" s="138">
        <f>SUM(H12:S12)</f>
        <v>0</v>
      </c>
      <c r="U13" s="69"/>
    </row>
    <row r="14" spans="1:27" x14ac:dyDescent="0.2">
      <c r="A14" s="102" t="s">
        <v>78</v>
      </c>
      <c r="B14" s="103"/>
      <c r="C14" s="104"/>
      <c r="D14" s="105"/>
      <c r="E14" s="106">
        <f t="shared" si="2"/>
        <v>0</v>
      </c>
      <c r="F14" s="107"/>
      <c r="G14" s="107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9"/>
      <c r="T14" s="137"/>
    </row>
    <row r="15" spans="1:27" x14ac:dyDescent="0.2">
      <c r="A15" s="102" t="s">
        <v>79</v>
      </c>
      <c r="B15" s="103"/>
      <c r="C15" s="104"/>
      <c r="D15" s="105"/>
      <c r="E15" s="106">
        <f t="shared" si="2"/>
        <v>0</v>
      </c>
      <c r="F15" s="107"/>
      <c r="G15" s="107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9"/>
      <c r="T15" s="137"/>
    </row>
    <row r="16" spans="1:27" x14ac:dyDescent="0.2">
      <c r="A16" s="102" t="s">
        <v>80</v>
      </c>
      <c r="B16" s="103"/>
      <c r="C16" s="104"/>
      <c r="D16" s="105"/>
      <c r="E16" s="106">
        <f t="shared" si="2"/>
        <v>0</v>
      </c>
      <c r="F16" s="107"/>
      <c r="G16" s="107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9"/>
      <c r="T16" s="137"/>
    </row>
    <row r="17" spans="1:20" x14ac:dyDescent="0.2">
      <c r="A17" s="102" t="s">
        <v>81</v>
      </c>
      <c r="B17" s="103"/>
      <c r="C17" s="104"/>
      <c r="D17" s="105"/>
      <c r="E17" s="106">
        <f t="shared" si="2"/>
        <v>0</v>
      </c>
      <c r="F17" s="107"/>
      <c r="G17" s="107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9"/>
      <c r="T17" s="137"/>
    </row>
    <row r="18" spans="1:20" x14ac:dyDescent="0.2">
      <c r="A18" s="102" t="s">
        <v>82</v>
      </c>
      <c r="B18" s="103"/>
      <c r="C18" s="104"/>
      <c r="D18" s="105"/>
      <c r="E18" s="106">
        <f t="shared" si="2"/>
        <v>0</v>
      </c>
      <c r="F18" s="107"/>
      <c r="G18" s="107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9"/>
      <c r="T18" s="137"/>
    </row>
    <row r="19" spans="1:20" x14ac:dyDescent="0.2">
      <c r="A19" s="102" t="s">
        <v>83</v>
      </c>
      <c r="B19" s="103"/>
      <c r="C19" s="104"/>
      <c r="D19" s="105"/>
      <c r="E19" s="106">
        <f t="shared" si="2"/>
        <v>0</v>
      </c>
      <c r="F19" s="107"/>
      <c r="G19" s="107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9"/>
      <c r="T19" s="137"/>
    </row>
    <row r="20" spans="1:20" x14ac:dyDescent="0.2">
      <c r="A20" s="102" t="s">
        <v>84</v>
      </c>
      <c r="B20" s="103"/>
      <c r="C20" s="104"/>
      <c r="D20" s="105"/>
      <c r="E20" s="106">
        <f t="shared" si="2"/>
        <v>0</v>
      </c>
      <c r="F20" s="107"/>
      <c r="G20" s="107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9"/>
      <c r="T20" s="137"/>
    </row>
    <row r="21" spans="1:20" x14ac:dyDescent="0.2">
      <c r="A21" s="102" t="s">
        <v>85</v>
      </c>
      <c r="B21" s="103"/>
      <c r="C21" s="104"/>
      <c r="D21" s="105"/>
      <c r="E21" s="106">
        <f t="shared" si="2"/>
        <v>0</v>
      </c>
      <c r="F21" s="107"/>
      <c r="G21" s="107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9"/>
      <c r="T21" s="137"/>
    </row>
    <row r="22" spans="1:20" x14ac:dyDescent="0.2">
      <c r="A22" s="102" t="s">
        <v>86</v>
      </c>
      <c r="B22" s="103"/>
      <c r="C22" s="104"/>
      <c r="D22" s="105"/>
      <c r="E22" s="106">
        <f t="shared" si="2"/>
        <v>0</v>
      </c>
      <c r="F22" s="107"/>
      <c r="G22" s="107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9"/>
      <c r="T22" s="137"/>
    </row>
    <row r="23" spans="1:20" ht="45" customHeight="1" x14ac:dyDescent="0.2">
      <c r="A23" s="110" t="s">
        <v>87</v>
      </c>
      <c r="B23" s="111" t="s">
        <v>132</v>
      </c>
      <c r="C23" s="112"/>
      <c r="D23" s="113"/>
      <c r="E23" s="114">
        <f>SUM(E24:E33)</f>
        <v>0</v>
      </c>
      <c r="F23" s="100">
        <f>SUM(F24:F33)</f>
        <v>0</v>
      </c>
      <c r="G23" s="100">
        <f t="shared" ref="G23" si="3">SUM(G24:G33)</f>
        <v>0</v>
      </c>
      <c r="H23" s="115">
        <f>SUM(H24:H33)</f>
        <v>0</v>
      </c>
      <c r="I23" s="115">
        <f t="shared" ref="I23:S23" si="4">SUM(I24:I33)</f>
        <v>0</v>
      </c>
      <c r="J23" s="115">
        <f t="shared" si="4"/>
        <v>0</v>
      </c>
      <c r="K23" s="115">
        <f t="shared" si="4"/>
        <v>0</v>
      </c>
      <c r="L23" s="115">
        <f t="shared" si="4"/>
        <v>0</v>
      </c>
      <c r="M23" s="115">
        <f t="shared" si="4"/>
        <v>0</v>
      </c>
      <c r="N23" s="115">
        <f>SUM(N24:N33)</f>
        <v>0</v>
      </c>
      <c r="O23" s="115">
        <f t="shared" si="4"/>
        <v>0</v>
      </c>
      <c r="P23" s="115">
        <f t="shared" si="4"/>
        <v>0</v>
      </c>
      <c r="Q23" s="115">
        <f t="shared" si="4"/>
        <v>0</v>
      </c>
      <c r="R23" s="115">
        <f t="shared" si="4"/>
        <v>0</v>
      </c>
      <c r="S23" s="115">
        <f t="shared" si="4"/>
        <v>0</v>
      </c>
      <c r="T23" s="139" t="str">
        <f>IF(E23&lt;&gt;T24,"Błąd w wyliczeniu","")</f>
        <v/>
      </c>
    </row>
    <row r="24" spans="1:20" x14ac:dyDescent="0.2">
      <c r="A24" s="102" t="s">
        <v>88</v>
      </c>
      <c r="B24" s="103"/>
      <c r="C24" s="104"/>
      <c r="D24" s="105"/>
      <c r="E24" s="106">
        <f t="shared" si="2"/>
        <v>0</v>
      </c>
      <c r="F24" s="107"/>
      <c r="G24" s="107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40">
        <f>SUM(H23:S23)</f>
        <v>0</v>
      </c>
    </row>
    <row r="25" spans="1:20" x14ac:dyDescent="0.2">
      <c r="A25" s="102" t="s">
        <v>89</v>
      </c>
      <c r="B25" s="103"/>
      <c r="C25" s="104"/>
      <c r="D25" s="105"/>
      <c r="E25" s="106">
        <f t="shared" si="2"/>
        <v>0</v>
      </c>
      <c r="F25" s="107"/>
      <c r="G25" s="107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9"/>
      <c r="T25" s="137"/>
    </row>
    <row r="26" spans="1:20" x14ac:dyDescent="0.2">
      <c r="A26" s="102" t="s">
        <v>90</v>
      </c>
      <c r="B26" s="103"/>
      <c r="C26" s="104"/>
      <c r="D26" s="105"/>
      <c r="E26" s="106">
        <f t="shared" si="2"/>
        <v>0</v>
      </c>
      <c r="F26" s="107"/>
      <c r="G26" s="107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T26" s="137"/>
    </row>
    <row r="27" spans="1:20" x14ac:dyDescent="0.2">
      <c r="A27" s="102" t="s">
        <v>91</v>
      </c>
      <c r="B27" s="103"/>
      <c r="C27" s="104"/>
      <c r="D27" s="105"/>
      <c r="E27" s="106">
        <f t="shared" si="2"/>
        <v>0</v>
      </c>
      <c r="F27" s="107"/>
      <c r="G27" s="107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  <c r="T27" s="137"/>
    </row>
    <row r="28" spans="1:20" x14ac:dyDescent="0.2">
      <c r="A28" s="102" t="s">
        <v>92</v>
      </c>
      <c r="B28" s="103"/>
      <c r="C28" s="104"/>
      <c r="D28" s="105"/>
      <c r="E28" s="106">
        <f t="shared" si="2"/>
        <v>0</v>
      </c>
      <c r="F28" s="107"/>
      <c r="G28" s="107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9"/>
      <c r="T28" s="137"/>
    </row>
    <row r="29" spans="1:20" x14ac:dyDescent="0.2">
      <c r="A29" s="102" t="s">
        <v>93</v>
      </c>
      <c r="B29" s="103"/>
      <c r="C29" s="104"/>
      <c r="D29" s="105"/>
      <c r="E29" s="106">
        <f t="shared" si="2"/>
        <v>0</v>
      </c>
      <c r="F29" s="107"/>
      <c r="G29" s="107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9"/>
      <c r="T29" s="137"/>
    </row>
    <row r="30" spans="1:20" x14ac:dyDescent="0.2">
      <c r="A30" s="102" t="s">
        <v>94</v>
      </c>
      <c r="B30" s="103"/>
      <c r="C30" s="104"/>
      <c r="D30" s="105"/>
      <c r="E30" s="106">
        <f t="shared" si="2"/>
        <v>0</v>
      </c>
      <c r="F30" s="107"/>
      <c r="G30" s="107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137"/>
    </row>
    <row r="31" spans="1:20" x14ac:dyDescent="0.2">
      <c r="A31" s="102" t="s">
        <v>95</v>
      </c>
      <c r="B31" s="103"/>
      <c r="C31" s="104"/>
      <c r="D31" s="105"/>
      <c r="E31" s="106">
        <f t="shared" si="2"/>
        <v>0</v>
      </c>
      <c r="F31" s="107"/>
      <c r="G31" s="107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137"/>
    </row>
    <row r="32" spans="1:20" x14ac:dyDescent="0.2">
      <c r="A32" s="102" t="s">
        <v>96</v>
      </c>
      <c r="B32" s="103"/>
      <c r="C32" s="104"/>
      <c r="D32" s="105"/>
      <c r="E32" s="106">
        <f t="shared" si="2"/>
        <v>0</v>
      </c>
      <c r="F32" s="107"/>
      <c r="G32" s="107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T32" s="137"/>
    </row>
    <row r="33" spans="1:20" x14ac:dyDescent="0.2">
      <c r="A33" s="102" t="s">
        <v>97</v>
      </c>
      <c r="B33" s="103"/>
      <c r="C33" s="104"/>
      <c r="D33" s="105"/>
      <c r="E33" s="116">
        <f t="shared" si="2"/>
        <v>0</v>
      </c>
      <c r="F33" s="117"/>
      <c r="G33" s="117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T33" s="133"/>
    </row>
    <row r="34" spans="1:20" ht="57.75" customHeight="1" x14ac:dyDescent="0.2">
      <c r="A34" s="110" t="s">
        <v>98</v>
      </c>
      <c r="B34" s="111" t="s">
        <v>164</v>
      </c>
      <c r="C34" s="112"/>
      <c r="D34" s="113"/>
      <c r="E34" s="100">
        <f>SUM(E35:E44)</f>
        <v>0</v>
      </c>
      <c r="F34" s="100">
        <f t="shared" ref="F34:G34" si="5">SUM(F35:F44)</f>
        <v>0</v>
      </c>
      <c r="G34" s="100">
        <f t="shared" si="5"/>
        <v>0</v>
      </c>
      <c r="H34" s="118">
        <f>SUM(H35:H44)</f>
        <v>0</v>
      </c>
      <c r="I34" s="118">
        <f t="shared" ref="I34:S34" si="6">SUM(I35:I44)</f>
        <v>0</v>
      </c>
      <c r="J34" s="118">
        <f t="shared" si="6"/>
        <v>0</v>
      </c>
      <c r="K34" s="118">
        <f t="shared" si="6"/>
        <v>0</v>
      </c>
      <c r="L34" s="118">
        <f t="shared" si="6"/>
        <v>0</v>
      </c>
      <c r="M34" s="118">
        <f t="shared" si="6"/>
        <v>0</v>
      </c>
      <c r="N34" s="118">
        <f t="shared" si="6"/>
        <v>0</v>
      </c>
      <c r="O34" s="118">
        <f t="shared" si="6"/>
        <v>0</v>
      </c>
      <c r="P34" s="118">
        <f t="shared" si="6"/>
        <v>0</v>
      </c>
      <c r="Q34" s="118">
        <f t="shared" si="6"/>
        <v>0</v>
      </c>
      <c r="R34" s="118">
        <f t="shared" si="6"/>
        <v>0</v>
      </c>
      <c r="S34" s="118">
        <f t="shared" si="6"/>
        <v>0</v>
      </c>
      <c r="T34" s="141" t="str">
        <f>IF(E34&lt;&gt;T35,"Błąd w wyliczeniu","")</f>
        <v/>
      </c>
    </row>
    <row r="35" spans="1:20" x14ac:dyDescent="0.2">
      <c r="A35" s="102" t="s">
        <v>99</v>
      </c>
      <c r="B35" s="103"/>
      <c r="C35" s="104"/>
      <c r="D35" s="105"/>
      <c r="E35" s="106">
        <f t="shared" si="2"/>
        <v>0</v>
      </c>
      <c r="F35" s="119"/>
      <c r="G35" s="119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40">
        <f>SUM(H34:S34)</f>
        <v>0</v>
      </c>
    </row>
    <row r="36" spans="1:20" x14ac:dyDescent="0.2">
      <c r="A36" s="102" t="s">
        <v>100</v>
      </c>
      <c r="B36" s="103"/>
      <c r="C36" s="104"/>
      <c r="D36" s="105"/>
      <c r="E36" s="106">
        <f t="shared" si="2"/>
        <v>0</v>
      </c>
      <c r="F36" s="107"/>
      <c r="G36" s="107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9"/>
      <c r="T36" s="137"/>
    </row>
    <row r="37" spans="1:20" x14ac:dyDescent="0.2">
      <c r="A37" s="102" t="s">
        <v>101</v>
      </c>
      <c r="B37" s="103"/>
      <c r="C37" s="104"/>
      <c r="D37" s="105"/>
      <c r="E37" s="106">
        <f t="shared" si="2"/>
        <v>0</v>
      </c>
      <c r="F37" s="107"/>
      <c r="G37" s="107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9"/>
      <c r="T37" s="137"/>
    </row>
    <row r="38" spans="1:20" x14ac:dyDescent="0.2">
      <c r="A38" s="102" t="s">
        <v>102</v>
      </c>
      <c r="B38" s="103"/>
      <c r="C38" s="104"/>
      <c r="D38" s="105"/>
      <c r="E38" s="106">
        <f t="shared" si="2"/>
        <v>0</v>
      </c>
      <c r="F38" s="107"/>
      <c r="G38" s="107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9"/>
      <c r="T38" s="137"/>
    </row>
    <row r="39" spans="1:20" x14ac:dyDescent="0.2">
      <c r="A39" s="102" t="s">
        <v>103</v>
      </c>
      <c r="B39" s="103"/>
      <c r="C39" s="104"/>
      <c r="D39" s="105"/>
      <c r="E39" s="106">
        <f t="shared" si="2"/>
        <v>0</v>
      </c>
      <c r="F39" s="107"/>
      <c r="G39" s="107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9"/>
      <c r="T39" s="137"/>
    </row>
    <row r="40" spans="1:20" x14ac:dyDescent="0.2">
      <c r="A40" s="102" t="s">
        <v>104</v>
      </c>
      <c r="B40" s="103"/>
      <c r="C40" s="104"/>
      <c r="D40" s="105"/>
      <c r="E40" s="106">
        <f t="shared" si="2"/>
        <v>0</v>
      </c>
      <c r="F40" s="107"/>
      <c r="G40" s="107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9"/>
      <c r="T40" s="137"/>
    </row>
    <row r="41" spans="1:20" x14ac:dyDescent="0.2">
      <c r="A41" s="102" t="s">
        <v>105</v>
      </c>
      <c r="B41" s="103"/>
      <c r="C41" s="104"/>
      <c r="D41" s="105"/>
      <c r="E41" s="106">
        <f t="shared" si="2"/>
        <v>0</v>
      </c>
      <c r="F41" s="107"/>
      <c r="G41" s="107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9"/>
      <c r="T41" s="137"/>
    </row>
    <row r="42" spans="1:20" x14ac:dyDescent="0.2">
      <c r="A42" s="102" t="s">
        <v>106</v>
      </c>
      <c r="B42" s="103"/>
      <c r="C42" s="104"/>
      <c r="D42" s="105"/>
      <c r="E42" s="106">
        <f t="shared" si="2"/>
        <v>0</v>
      </c>
      <c r="F42" s="107"/>
      <c r="G42" s="107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9"/>
      <c r="T42" s="137"/>
    </row>
    <row r="43" spans="1:20" x14ac:dyDescent="0.2">
      <c r="A43" s="102" t="s">
        <v>107</v>
      </c>
      <c r="B43" s="103"/>
      <c r="C43" s="104"/>
      <c r="D43" s="105"/>
      <c r="E43" s="106">
        <f t="shared" si="2"/>
        <v>0</v>
      </c>
      <c r="F43" s="107"/>
      <c r="G43" s="107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137"/>
    </row>
    <row r="44" spans="1:20" x14ac:dyDescent="0.2">
      <c r="A44" s="102" t="s">
        <v>108</v>
      </c>
      <c r="B44" s="103"/>
      <c r="C44" s="104"/>
      <c r="D44" s="105"/>
      <c r="E44" s="116">
        <f t="shared" si="2"/>
        <v>0</v>
      </c>
      <c r="F44" s="117"/>
      <c r="G44" s="117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9"/>
      <c r="T44" s="137"/>
    </row>
    <row r="45" spans="1:20" ht="45" customHeight="1" x14ac:dyDescent="0.2">
      <c r="A45" s="110" t="s">
        <v>109</v>
      </c>
      <c r="B45" s="111" t="s">
        <v>131</v>
      </c>
      <c r="C45" s="112"/>
      <c r="D45" s="113"/>
      <c r="E45" s="100">
        <f>SUM(E46:E55)</f>
        <v>0</v>
      </c>
      <c r="F45" s="100">
        <f>SUM(F46:F55)</f>
        <v>0</v>
      </c>
      <c r="G45" s="100">
        <f t="shared" ref="G45:S45" si="7">SUM(G46:G55)</f>
        <v>0</v>
      </c>
      <c r="H45" s="100">
        <f t="shared" si="7"/>
        <v>0</v>
      </c>
      <c r="I45" s="100">
        <f t="shared" si="7"/>
        <v>0</v>
      </c>
      <c r="J45" s="100">
        <f t="shared" si="7"/>
        <v>0</v>
      </c>
      <c r="K45" s="100">
        <f t="shared" si="7"/>
        <v>0</v>
      </c>
      <c r="L45" s="100">
        <f t="shared" si="7"/>
        <v>0</v>
      </c>
      <c r="M45" s="100">
        <f t="shared" si="7"/>
        <v>0</v>
      </c>
      <c r="N45" s="100">
        <f t="shared" si="7"/>
        <v>0</v>
      </c>
      <c r="O45" s="100">
        <f t="shared" si="7"/>
        <v>0</v>
      </c>
      <c r="P45" s="100">
        <f>SUM(P46:P55)</f>
        <v>0</v>
      </c>
      <c r="Q45" s="100">
        <f t="shared" si="7"/>
        <v>0</v>
      </c>
      <c r="R45" s="100">
        <f t="shared" si="7"/>
        <v>0</v>
      </c>
      <c r="S45" s="100">
        <f t="shared" si="7"/>
        <v>0</v>
      </c>
      <c r="T45" s="141" t="str">
        <f>IF(E45&lt;&gt;T46,"Błąd w wyliczeniu","")</f>
        <v/>
      </c>
    </row>
    <row r="46" spans="1:20" x14ac:dyDescent="0.2">
      <c r="A46" s="102" t="s">
        <v>110</v>
      </c>
      <c r="B46" s="103"/>
      <c r="C46" s="104"/>
      <c r="D46" s="105"/>
      <c r="E46" s="106">
        <f t="shared" si="2"/>
        <v>0</v>
      </c>
      <c r="F46" s="119"/>
      <c r="G46" s="119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T46" s="140">
        <f>SUM(H45:S45)</f>
        <v>0</v>
      </c>
    </row>
    <row r="47" spans="1:20" x14ac:dyDescent="0.2">
      <c r="A47" s="102" t="s">
        <v>111</v>
      </c>
      <c r="B47" s="103"/>
      <c r="C47" s="104"/>
      <c r="D47" s="105"/>
      <c r="E47" s="106">
        <f t="shared" si="2"/>
        <v>0</v>
      </c>
      <c r="F47" s="107"/>
      <c r="G47" s="107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9"/>
      <c r="T47" s="137"/>
    </row>
    <row r="48" spans="1:20" x14ac:dyDescent="0.2">
      <c r="A48" s="102" t="s">
        <v>112</v>
      </c>
      <c r="B48" s="103"/>
      <c r="C48" s="104"/>
      <c r="D48" s="105"/>
      <c r="E48" s="106">
        <f t="shared" si="2"/>
        <v>0</v>
      </c>
      <c r="F48" s="107"/>
      <c r="G48" s="107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9"/>
      <c r="T48" s="137"/>
    </row>
    <row r="49" spans="1:21" x14ac:dyDescent="0.2">
      <c r="A49" s="102" t="s">
        <v>113</v>
      </c>
      <c r="B49" s="103"/>
      <c r="C49" s="104"/>
      <c r="D49" s="105"/>
      <c r="E49" s="116">
        <f t="shared" si="2"/>
        <v>0</v>
      </c>
      <c r="F49" s="107"/>
      <c r="G49" s="107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  <c r="T49" s="137"/>
    </row>
    <row r="50" spans="1:21" x14ac:dyDescent="0.2">
      <c r="A50" s="102" t="s">
        <v>114</v>
      </c>
      <c r="B50" s="103"/>
      <c r="C50" s="103"/>
      <c r="D50" s="105"/>
      <c r="E50" s="120">
        <f t="shared" si="2"/>
        <v>0</v>
      </c>
      <c r="F50" s="107"/>
      <c r="G50" s="107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9"/>
      <c r="T50" s="137"/>
    </row>
    <row r="51" spans="1:21" x14ac:dyDescent="0.2">
      <c r="A51" s="102" t="s">
        <v>115</v>
      </c>
      <c r="B51" s="103"/>
      <c r="C51" s="103"/>
      <c r="D51" s="105"/>
      <c r="E51" s="120">
        <f t="shared" si="2"/>
        <v>0</v>
      </c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9"/>
      <c r="T51" s="137"/>
    </row>
    <row r="52" spans="1:21" x14ac:dyDescent="0.2">
      <c r="A52" s="102" t="s">
        <v>116</v>
      </c>
      <c r="B52" s="103"/>
      <c r="C52" s="103"/>
      <c r="D52" s="105"/>
      <c r="E52" s="120">
        <f t="shared" si="2"/>
        <v>0</v>
      </c>
      <c r="F52" s="107"/>
      <c r="G52" s="107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  <c r="T52" s="137"/>
    </row>
    <row r="53" spans="1:21" x14ac:dyDescent="0.2">
      <c r="A53" s="102" t="s">
        <v>117</v>
      </c>
      <c r="B53" s="103"/>
      <c r="C53" s="103"/>
      <c r="D53" s="105"/>
      <c r="E53" s="120">
        <f t="shared" si="2"/>
        <v>0</v>
      </c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9"/>
      <c r="T53" s="137"/>
    </row>
    <row r="54" spans="1:21" x14ac:dyDescent="0.2">
      <c r="A54" s="102" t="s">
        <v>118</v>
      </c>
      <c r="B54" s="103"/>
      <c r="C54" s="103"/>
      <c r="D54" s="105"/>
      <c r="E54" s="120">
        <f t="shared" si="2"/>
        <v>0</v>
      </c>
      <c r="F54" s="107"/>
      <c r="G54" s="107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9"/>
      <c r="T54" s="137"/>
    </row>
    <row r="55" spans="1:21" x14ac:dyDescent="0.2">
      <c r="A55" s="102" t="s">
        <v>119</v>
      </c>
      <c r="B55" s="103"/>
      <c r="C55" s="103"/>
      <c r="D55" s="105"/>
      <c r="E55" s="120">
        <f t="shared" si="2"/>
        <v>0</v>
      </c>
      <c r="F55" s="107"/>
      <c r="G55" s="107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9"/>
      <c r="T55" s="133"/>
    </row>
    <row r="56" spans="1:21" ht="66" customHeight="1" x14ac:dyDescent="0.2">
      <c r="A56" s="110" t="s">
        <v>120</v>
      </c>
      <c r="B56" s="111" t="s">
        <v>133</v>
      </c>
      <c r="C56" s="121"/>
      <c r="D56" s="113"/>
      <c r="E56" s="100">
        <f>SUM(E57:E58)</f>
        <v>0</v>
      </c>
      <c r="F56" s="100">
        <f t="shared" ref="F56:G56" si="8">SUM(F57:F58)</f>
        <v>0</v>
      </c>
      <c r="G56" s="100">
        <f t="shared" si="8"/>
        <v>0</v>
      </c>
      <c r="H56" s="118">
        <f>SUM(H57:H58)</f>
        <v>0</v>
      </c>
      <c r="I56" s="118">
        <f t="shared" ref="I56:S56" si="9">SUM(I57:I58)</f>
        <v>0</v>
      </c>
      <c r="J56" s="118">
        <f t="shared" si="9"/>
        <v>0</v>
      </c>
      <c r="K56" s="118">
        <f t="shared" si="9"/>
        <v>0</v>
      </c>
      <c r="L56" s="118">
        <f t="shared" si="9"/>
        <v>0</v>
      </c>
      <c r="M56" s="118">
        <f t="shared" si="9"/>
        <v>0</v>
      </c>
      <c r="N56" s="118">
        <f t="shared" si="9"/>
        <v>0</v>
      </c>
      <c r="O56" s="118">
        <f t="shared" si="9"/>
        <v>0</v>
      </c>
      <c r="P56" s="118">
        <f t="shared" si="9"/>
        <v>0</v>
      </c>
      <c r="Q56" s="118">
        <f t="shared" si="9"/>
        <v>0</v>
      </c>
      <c r="R56" s="118">
        <f t="shared" si="9"/>
        <v>0</v>
      </c>
      <c r="S56" s="118">
        <f t="shared" si="9"/>
        <v>0</v>
      </c>
      <c r="T56" s="141" t="str">
        <f>IF(E56&lt;&gt;T57,"Błąd w wyliczeniu","")</f>
        <v/>
      </c>
      <c r="U56" s="122"/>
    </row>
    <row r="57" spans="1:21" x14ac:dyDescent="0.2">
      <c r="A57" s="102" t="s">
        <v>110</v>
      </c>
      <c r="B57" s="103"/>
      <c r="C57" s="103"/>
      <c r="D57" s="105"/>
      <c r="E57" s="120">
        <f t="shared" si="2"/>
        <v>0</v>
      </c>
      <c r="F57" s="107"/>
      <c r="G57" s="107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9"/>
      <c r="T57" s="140">
        <f>SUM(H56:S56)</f>
        <v>0</v>
      </c>
    </row>
    <row r="58" spans="1:21" x14ac:dyDescent="0.2">
      <c r="A58" s="102" t="s">
        <v>111</v>
      </c>
      <c r="B58" s="103"/>
      <c r="C58" s="103"/>
      <c r="D58" s="105"/>
      <c r="E58" s="123">
        <f t="shared" si="2"/>
        <v>0</v>
      </c>
      <c r="F58" s="107"/>
      <c r="G58" s="107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9"/>
      <c r="T58" s="137"/>
    </row>
    <row r="59" spans="1:21" ht="31.15" customHeight="1" x14ac:dyDescent="0.2">
      <c r="A59" s="184" t="s">
        <v>130</v>
      </c>
      <c r="B59" s="185"/>
      <c r="C59" s="185"/>
      <c r="D59" s="186"/>
      <c r="E59" s="124">
        <f>SUM(E56+E45+E34+E23+E12)</f>
        <v>0</v>
      </c>
      <c r="F59" s="124">
        <f t="shared" ref="F59:G59" si="10">SUM(F56+F45+F34+F23+F12)</f>
        <v>0</v>
      </c>
      <c r="G59" s="124">
        <f t="shared" si="10"/>
        <v>0</v>
      </c>
      <c r="H59" s="125">
        <f>SUM(H56+H45+H34+H23+H12)</f>
        <v>0</v>
      </c>
      <c r="I59" s="125">
        <f t="shared" ref="I59:S59" si="11">SUM(I56+I45+I34+I23+I12)</f>
        <v>0</v>
      </c>
      <c r="J59" s="125">
        <f t="shared" si="11"/>
        <v>0</v>
      </c>
      <c r="K59" s="125">
        <f t="shared" si="11"/>
        <v>0</v>
      </c>
      <c r="L59" s="125">
        <f t="shared" si="11"/>
        <v>0</v>
      </c>
      <c r="M59" s="125">
        <f t="shared" si="11"/>
        <v>0</v>
      </c>
      <c r="N59" s="125">
        <f t="shared" si="11"/>
        <v>0</v>
      </c>
      <c r="O59" s="125">
        <f t="shared" si="11"/>
        <v>0</v>
      </c>
      <c r="P59" s="125">
        <f t="shared" si="11"/>
        <v>0</v>
      </c>
      <c r="Q59" s="125">
        <f t="shared" si="11"/>
        <v>0</v>
      </c>
      <c r="R59" s="125">
        <f>SUM(R56+R45+R34+R23+R12)</f>
        <v>0</v>
      </c>
      <c r="S59" s="125">
        <f t="shared" si="11"/>
        <v>0</v>
      </c>
      <c r="T59" s="137"/>
    </row>
    <row r="60" spans="1:21" ht="14.25" x14ac:dyDescent="0.2">
      <c r="A60" s="126"/>
      <c r="B60" s="127"/>
      <c r="C60" s="127"/>
      <c r="D60" s="127"/>
      <c r="E60" s="126"/>
      <c r="F60" s="127"/>
      <c r="G60" s="127"/>
      <c r="H60" s="126"/>
      <c r="I60" s="126"/>
      <c r="J60" s="126"/>
      <c r="K60" s="127"/>
      <c r="L60" s="127"/>
      <c r="M60" s="127"/>
      <c r="N60" s="127"/>
      <c r="O60" s="127"/>
      <c r="P60" s="127"/>
      <c r="Q60" s="127"/>
      <c r="R60" s="127"/>
      <c r="S60" s="126"/>
    </row>
    <row r="61" spans="1:21" ht="78.599999999999994" customHeight="1" x14ac:dyDescent="0.2">
      <c r="A61" s="175" t="s">
        <v>68</v>
      </c>
      <c r="B61" s="176"/>
      <c r="C61" s="176"/>
      <c r="D61" s="176"/>
      <c r="E61" s="177"/>
      <c r="F61" s="128"/>
      <c r="G61" s="128"/>
      <c r="H61" s="179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1"/>
    </row>
    <row r="62" spans="1:21" x14ac:dyDescent="0.2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</row>
    <row r="63" spans="1:21" x14ac:dyDescent="0.2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</row>
    <row r="64" spans="1:21" x14ac:dyDescent="0.2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</row>
    <row r="65" spans="1:19" ht="28.9" customHeight="1" x14ac:dyDescent="0.2">
      <c r="A65" s="187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</row>
    <row r="66" spans="1:19" ht="14.25" x14ac:dyDescent="0.2">
      <c r="A66" s="129"/>
      <c r="B66" s="129"/>
      <c r="C66" s="129"/>
      <c r="D66" s="129"/>
      <c r="E66" s="130"/>
      <c r="F66" s="130"/>
      <c r="G66" s="130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</row>
    <row r="67" spans="1:19" x14ac:dyDescent="0.2">
      <c r="A67" s="174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</row>
    <row r="69" spans="1:19" ht="14.25" x14ac:dyDescent="0.2">
      <c r="E69" s="16"/>
      <c r="F69" s="16"/>
      <c r="G69" s="16"/>
    </row>
    <row r="84" ht="15" customHeight="1" x14ac:dyDescent="0.2"/>
    <row r="85" ht="23.25" customHeight="1" x14ac:dyDescent="0.2"/>
    <row r="107" ht="16.5" customHeight="1" x14ac:dyDescent="0.2"/>
    <row r="108" ht="37.5" customHeight="1" x14ac:dyDescent="0.2"/>
    <row r="124" ht="27.75" customHeight="1" x14ac:dyDescent="0.2"/>
    <row r="147" ht="27.75" customHeight="1" x14ac:dyDescent="0.2"/>
  </sheetData>
  <customSheetViews>
    <customSheetView guid="{DD5E6429-7539-497D-B446-CEC3AEFF0B14}" scale="80" fitToPage="1">
      <selection activeCell="A7" sqref="A7:G7"/>
      <pageMargins left="0.25" right="0.25" top="0.75" bottom="0.75" header="0.3" footer="0.3"/>
      <pageSetup paperSize="9" scale="62" fitToHeight="0" orientation="landscape" r:id="rId1"/>
    </customSheetView>
    <customSheetView guid="{4C2ABD47-A738-4BE8-A7E5-E7209917B49C}" scale="80" fitToPage="1">
      <selection activeCell="O15" sqref="O15"/>
      <pageMargins left="0.25" right="0.25" top="0.75" bottom="0.75" header="0.3" footer="0.3"/>
      <pageSetup paperSize="9" scale="63" fitToHeight="0" orientation="landscape" horizontalDpi="0" verticalDpi="0" r:id="rId2"/>
    </customSheetView>
    <customSheetView guid="{C45ACC24-C5B7-4C94-B6FF-4E279B52F33F}" scale="80" showPageBreaks="1" fitToPage="1">
      <selection activeCell="K1" sqref="K1:S1"/>
      <pageMargins left="0.25" right="0.25" top="0.75" bottom="0.75" header="0.3" footer="0.3"/>
      <pageSetup paperSize="9" scale="62" fitToHeight="0" orientation="landscape" r:id="rId3"/>
    </customSheetView>
    <customSheetView guid="{E9228A9C-76F3-4DF0-8ECE-8497C31ED175}" scale="80" fitToPage="1">
      <selection activeCell="I22" sqref="I22"/>
      <pageMargins left="0.25" right="0.25" top="0.75" bottom="0.75" header="0.3" footer="0.3"/>
      <pageSetup paperSize="9" scale="62" fitToHeight="0" orientation="landscape" r:id="rId4"/>
    </customSheetView>
  </customSheetViews>
  <mergeCells count="29">
    <mergeCell ref="F10:F11"/>
    <mergeCell ref="A6:G6"/>
    <mergeCell ref="A7:G7"/>
    <mergeCell ref="A67:S67"/>
    <mergeCell ref="A61:E61"/>
    <mergeCell ref="A64:S64"/>
    <mergeCell ref="H61:S61"/>
    <mergeCell ref="A10:A11"/>
    <mergeCell ref="A59:D59"/>
    <mergeCell ref="B10:B11"/>
    <mergeCell ref="C10:C11"/>
    <mergeCell ref="D10:D11"/>
    <mergeCell ref="A65:S65"/>
    <mergeCell ref="K1:S1"/>
    <mergeCell ref="K2:S2"/>
    <mergeCell ref="N5:P5"/>
    <mergeCell ref="K5:M5"/>
    <mergeCell ref="E10:E11"/>
    <mergeCell ref="A4:S4"/>
    <mergeCell ref="A9:S9"/>
    <mergeCell ref="H10:S10"/>
    <mergeCell ref="Q6:S6"/>
    <mergeCell ref="Q7:S7"/>
    <mergeCell ref="N6:P6"/>
    <mergeCell ref="N7:P7"/>
    <mergeCell ref="K6:M6"/>
    <mergeCell ref="K7:M7"/>
    <mergeCell ref="N8:P8"/>
    <mergeCell ref="G10:G11"/>
  </mergeCells>
  <pageMargins left="0.25" right="0.25" top="0.75" bottom="0.75" header="0.3" footer="0.3"/>
  <pageSetup paperSize="9" scale="62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1"/>
  <sheetViews>
    <sheetView tabSelected="1" topLeftCell="A97" zoomScale="80" zoomScaleNormal="80" workbookViewId="0">
      <selection activeCell="C7" sqref="C7:Q7"/>
    </sheetView>
  </sheetViews>
  <sheetFormatPr defaultColWidth="8.85546875" defaultRowHeight="14.25" x14ac:dyDescent="0.2"/>
  <cols>
    <col min="1" max="1" width="4.7109375" style="16" customWidth="1"/>
    <col min="2" max="2" width="57.28515625" style="16" customWidth="1"/>
    <col min="3" max="3" width="14.28515625" style="16" customWidth="1"/>
    <col min="4" max="4" width="13.28515625" style="16" customWidth="1"/>
    <col min="5" max="8" width="9.7109375" style="16" customWidth="1"/>
    <col min="9" max="17" width="11.28515625" style="16" bestFit="1" customWidth="1"/>
    <col min="18" max="18" width="15.85546875" style="16" bestFit="1" customWidth="1"/>
    <col min="19" max="19" width="29.85546875" style="16" bestFit="1" customWidth="1"/>
    <col min="20" max="20" width="6.7109375" style="16" bestFit="1" customWidth="1"/>
    <col min="21" max="21" width="7.85546875" style="16" bestFit="1" customWidth="1"/>
    <col min="22" max="22" width="7.28515625" style="16" bestFit="1" customWidth="1"/>
    <col min="23" max="16384" width="8.85546875" style="16"/>
  </cols>
  <sheetData>
    <row r="1" spans="1:22" ht="24.75" customHeight="1" x14ac:dyDescent="0.2">
      <c r="A1" s="143" t="s">
        <v>174</v>
      </c>
      <c r="L1" s="228" t="s">
        <v>173</v>
      </c>
      <c r="M1" s="228"/>
      <c r="N1" s="228"/>
      <c r="O1" s="228"/>
      <c r="P1" s="228"/>
      <c r="Q1" s="228"/>
      <c r="R1" s="228"/>
    </row>
    <row r="2" spans="1:22" ht="17.45" customHeight="1" x14ac:dyDescent="0.2">
      <c r="L2" s="228" t="s">
        <v>151</v>
      </c>
      <c r="M2" s="228"/>
      <c r="N2" s="228"/>
      <c r="O2" s="228"/>
      <c r="P2" s="228"/>
      <c r="Q2" s="228"/>
      <c r="R2" s="228"/>
    </row>
    <row r="3" spans="1:22" ht="15" customHeight="1" x14ac:dyDescent="0.2">
      <c r="B3" s="231" t="s">
        <v>64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17"/>
      <c r="T3" s="17"/>
      <c r="U3" s="17"/>
      <c r="V3" s="17"/>
    </row>
    <row r="4" spans="1:22" x14ac:dyDescent="0.2">
      <c r="B4" s="19"/>
    </row>
    <row r="5" spans="1:22" ht="30" customHeight="1" x14ac:dyDescent="0.2">
      <c r="A5" s="232" t="s">
        <v>176</v>
      </c>
      <c r="B5" s="233"/>
      <c r="C5" s="233"/>
      <c r="D5" s="233"/>
      <c r="E5" s="233"/>
      <c r="F5" s="233"/>
      <c r="G5" s="233"/>
      <c r="H5" s="233"/>
      <c r="I5" s="233"/>
      <c r="J5" s="234"/>
      <c r="K5" s="234"/>
      <c r="L5" s="234"/>
      <c r="M5" s="234"/>
      <c r="N5" s="233"/>
      <c r="O5" s="233"/>
      <c r="P5" s="233"/>
      <c r="Q5" s="235"/>
      <c r="R5" s="20">
        <f>SUM(R6:R8)</f>
        <v>0</v>
      </c>
      <c r="S5" s="229" t="str">
        <f>IF(R5&gt;10,"Maksymalna liczba osób przewidzianych do zatrudnienia nie może przekroczyć 10","")</f>
        <v/>
      </c>
      <c r="T5" s="230"/>
      <c r="U5" s="230"/>
      <c r="V5" s="230"/>
    </row>
    <row r="6" spans="1:22" x14ac:dyDescent="0.2">
      <c r="A6" s="189"/>
      <c r="B6" s="189"/>
      <c r="C6" s="190" t="s">
        <v>166</v>
      </c>
      <c r="D6" s="190"/>
      <c r="E6" s="190"/>
      <c r="F6" s="190"/>
      <c r="G6" s="190"/>
      <c r="H6" s="190"/>
      <c r="I6" s="190"/>
      <c r="J6" s="191"/>
      <c r="K6" s="191"/>
      <c r="L6" s="191"/>
      <c r="M6" s="191"/>
      <c r="N6" s="190"/>
      <c r="O6" s="190"/>
      <c r="P6" s="190"/>
      <c r="Q6" s="190"/>
      <c r="R6" s="21"/>
      <c r="S6" s="22"/>
      <c r="T6" s="22"/>
      <c r="U6" s="22"/>
      <c r="V6" s="22"/>
    </row>
    <row r="7" spans="1:22" x14ac:dyDescent="0.2">
      <c r="A7" s="189"/>
      <c r="B7" s="189"/>
      <c r="C7" s="190" t="s">
        <v>167</v>
      </c>
      <c r="D7" s="190"/>
      <c r="E7" s="190"/>
      <c r="F7" s="190"/>
      <c r="G7" s="190"/>
      <c r="H7" s="190"/>
      <c r="I7" s="190"/>
      <c r="J7" s="191"/>
      <c r="K7" s="191"/>
      <c r="L7" s="191"/>
      <c r="M7" s="191"/>
      <c r="N7" s="190"/>
      <c r="O7" s="190"/>
      <c r="P7" s="190"/>
      <c r="Q7" s="190"/>
      <c r="R7" s="21"/>
      <c r="S7" s="22"/>
      <c r="T7" s="22"/>
      <c r="U7" s="22"/>
      <c r="V7" s="22"/>
    </row>
    <row r="8" spans="1:22" x14ac:dyDescent="0.2">
      <c r="A8" s="189"/>
      <c r="B8" s="189"/>
      <c r="C8" s="190" t="s">
        <v>168</v>
      </c>
      <c r="D8" s="190"/>
      <c r="E8" s="190"/>
      <c r="F8" s="190"/>
      <c r="G8" s="190"/>
      <c r="H8" s="190"/>
      <c r="I8" s="190"/>
      <c r="J8" s="191"/>
      <c r="K8" s="191"/>
      <c r="L8" s="191"/>
      <c r="M8" s="191"/>
      <c r="N8" s="190"/>
      <c r="O8" s="190"/>
      <c r="P8" s="190"/>
      <c r="Q8" s="190"/>
      <c r="R8" s="21"/>
      <c r="S8" s="22"/>
      <c r="T8" s="22"/>
      <c r="U8" s="22"/>
      <c r="V8" s="22"/>
    </row>
    <row r="9" spans="1:22" x14ac:dyDescent="0.2">
      <c r="Q9" s="23"/>
    </row>
    <row r="10" spans="1:22" ht="14.45" customHeight="1" x14ac:dyDescent="0.2">
      <c r="A10" s="190" t="s">
        <v>23</v>
      </c>
      <c r="B10" s="190"/>
      <c r="C10" s="190"/>
      <c r="D10" s="190"/>
      <c r="E10" s="190"/>
      <c r="F10" s="190"/>
      <c r="G10" s="190"/>
      <c r="H10" s="190"/>
      <c r="I10" s="190"/>
      <c r="J10" s="191"/>
      <c r="K10" s="191"/>
      <c r="L10" s="191"/>
      <c r="M10" s="191"/>
      <c r="N10" s="190"/>
      <c r="O10" s="190"/>
      <c r="P10" s="190"/>
      <c r="Q10" s="236">
        <f>SUM(C14:N18)</f>
        <v>0</v>
      </c>
      <c r="R10" s="236"/>
      <c r="S10" s="237" t="str">
        <f>IF(Q10&gt;35212*R5,"Przekroczona maksymalna wartość dotacji inwestycyjnej","")</f>
        <v/>
      </c>
      <c r="T10" s="237"/>
      <c r="U10" s="237"/>
      <c r="V10" s="237"/>
    </row>
    <row r="11" spans="1:22" x14ac:dyDescent="0.2">
      <c r="B11" s="19"/>
    </row>
    <row r="12" spans="1:22" x14ac:dyDescent="0.2">
      <c r="A12" s="24" t="s">
        <v>53</v>
      </c>
      <c r="B12" s="24" t="s">
        <v>138</v>
      </c>
      <c r="C12" s="238" t="s">
        <v>0</v>
      </c>
      <c r="D12" s="238"/>
      <c r="E12" s="238"/>
      <c r="F12" s="238"/>
      <c r="G12" s="238"/>
      <c r="H12" s="238"/>
      <c r="I12" s="238"/>
      <c r="J12" s="239"/>
      <c r="K12" s="239"/>
      <c r="L12" s="239"/>
      <c r="M12" s="239"/>
      <c r="N12" s="238"/>
      <c r="O12" s="238" t="s">
        <v>1</v>
      </c>
      <c r="P12" s="238"/>
      <c r="Q12" s="238"/>
      <c r="R12" s="238"/>
      <c r="S12" s="240" t="str">
        <f>IF(SUM(C14:N18)&gt;R5*35212,"Przekroczono limit wydatków założonych w dotacji inwestycyjnej","")</f>
        <v/>
      </c>
      <c r="T12" s="237"/>
      <c r="U12" s="237"/>
      <c r="V12" s="237"/>
    </row>
    <row r="13" spans="1:22" x14ac:dyDescent="0.2">
      <c r="A13" s="25"/>
      <c r="B13" s="25" t="s">
        <v>2</v>
      </c>
      <c r="C13" s="26" t="s">
        <v>3</v>
      </c>
      <c r="D13" s="26" t="s">
        <v>4</v>
      </c>
      <c r="E13" s="26" t="s">
        <v>5</v>
      </c>
      <c r="F13" s="26" t="s">
        <v>6</v>
      </c>
      <c r="G13" s="26" t="s">
        <v>7</v>
      </c>
      <c r="H13" s="26" t="s">
        <v>8</v>
      </c>
      <c r="I13" s="26" t="s">
        <v>121</v>
      </c>
      <c r="J13" s="27" t="s">
        <v>122</v>
      </c>
      <c r="K13" s="27" t="s">
        <v>123</v>
      </c>
      <c r="L13" s="27" t="s">
        <v>124</v>
      </c>
      <c r="M13" s="27" t="s">
        <v>125</v>
      </c>
      <c r="N13" s="26" t="s">
        <v>126</v>
      </c>
      <c r="O13" s="26" t="s">
        <v>11</v>
      </c>
      <c r="P13" s="26" t="s">
        <v>12</v>
      </c>
      <c r="Q13" s="26" t="s">
        <v>9</v>
      </c>
      <c r="R13" s="26" t="s">
        <v>10</v>
      </c>
    </row>
    <row r="14" spans="1:22" ht="62.45" customHeight="1" x14ac:dyDescent="0.2">
      <c r="A14" s="142">
        <v>1</v>
      </c>
      <c r="B14" s="29" t="s">
        <v>172</v>
      </c>
      <c r="C14" s="30">
        <f>SUM('Harmonogram rzeczowo-finansowy'!H12)</f>
        <v>0</v>
      </c>
      <c r="D14" s="30">
        <f>SUM('Harmonogram rzeczowo-finansowy'!I12)</f>
        <v>0</v>
      </c>
      <c r="E14" s="30">
        <f>SUM('Harmonogram rzeczowo-finansowy'!J12)</f>
        <v>0</v>
      </c>
      <c r="F14" s="30">
        <f>SUM('Harmonogram rzeczowo-finansowy'!K12)</f>
        <v>0</v>
      </c>
      <c r="G14" s="30">
        <f>SUM('Harmonogram rzeczowo-finansowy'!L12)</f>
        <v>0</v>
      </c>
      <c r="H14" s="30">
        <f>SUM('Harmonogram rzeczowo-finansowy'!M12)</f>
        <v>0</v>
      </c>
      <c r="I14" s="30">
        <f>SUM('Harmonogram rzeczowo-finansowy'!N12)</f>
        <v>0</v>
      </c>
      <c r="J14" s="30">
        <f>SUM('Harmonogram rzeczowo-finansowy'!O12)</f>
        <v>0</v>
      </c>
      <c r="K14" s="30">
        <f>SUM('Harmonogram rzeczowo-finansowy'!P12)</f>
        <v>0</v>
      </c>
      <c r="L14" s="30">
        <f>SUM('Harmonogram rzeczowo-finansowy'!Q12)</f>
        <v>0</v>
      </c>
      <c r="M14" s="30">
        <f>SUM('Harmonogram rzeczowo-finansowy'!R12)</f>
        <v>0</v>
      </c>
      <c r="N14" s="30">
        <f>SUM('Harmonogram rzeczowo-finansowy'!S12)</f>
        <v>0</v>
      </c>
      <c r="O14" s="31">
        <v>0</v>
      </c>
      <c r="P14" s="31">
        <v>0</v>
      </c>
      <c r="Q14" s="31">
        <v>0</v>
      </c>
      <c r="R14" s="31">
        <v>0</v>
      </c>
    </row>
    <row r="15" spans="1:22" ht="39" customHeight="1" x14ac:dyDescent="0.2">
      <c r="A15" s="142">
        <v>2</v>
      </c>
      <c r="B15" s="29" t="s">
        <v>152</v>
      </c>
      <c r="C15" s="30">
        <f>SUM('Harmonogram rzeczowo-finansowy'!H23)</f>
        <v>0</v>
      </c>
      <c r="D15" s="30">
        <f>SUM('Harmonogram rzeczowo-finansowy'!I23)</f>
        <v>0</v>
      </c>
      <c r="E15" s="30">
        <f>SUM('Harmonogram rzeczowo-finansowy'!J23)</f>
        <v>0</v>
      </c>
      <c r="F15" s="30">
        <f>SUM('Harmonogram rzeczowo-finansowy'!K23)</f>
        <v>0</v>
      </c>
      <c r="G15" s="30">
        <f>SUM('Harmonogram rzeczowo-finansowy'!L23)</f>
        <v>0</v>
      </c>
      <c r="H15" s="30">
        <f>SUM('Harmonogram rzeczowo-finansowy'!M23)</f>
        <v>0</v>
      </c>
      <c r="I15" s="30">
        <f>SUM('Harmonogram rzeczowo-finansowy'!N23)</f>
        <v>0</v>
      </c>
      <c r="J15" s="30">
        <f>SUM('Harmonogram rzeczowo-finansowy'!O23)</f>
        <v>0</v>
      </c>
      <c r="K15" s="30">
        <f>SUM('Harmonogram rzeczowo-finansowy'!P23)</f>
        <v>0</v>
      </c>
      <c r="L15" s="30">
        <f>SUM('Harmonogram rzeczowo-finansowy'!Q23)</f>
        <v>0</v>
      </c>
      <c r="M15" s="30">
        <f>SUM('Harmonogram rzeczowo-finansowy'!R23)</f>
        <v>0</v>
      </c>
      <c r="N15" s="30">
        <f>SUM('Harmonogram rzeczowo-finansowy'!S23)</f>
        <v>0</v>
      </c>
      <c r="O15" s="31">
        <v>0</v>
      </c>
      <c r="P15" s="31">
        <v>0</v>
      </c>
      <c r="Q15" s="31">
        <v>0</v>
      </c>
      <c r="R15" s="31">
        <v>0</v>
      </c>
    </row>
    <row r="16" spans="1:22" ht="39" customHeight="1" x14ac:dyDescent="0.2">
      <c r="A16" s="142">
        <v>3</v>
      </c>
      <c r="B16" s="29" t="s">
        <v>139</v>
      </c>
      <c r="C16" s="30">
        <f>SUM('Harmonogram rzeczowo-finansowy'!H34)</f>
        <v>0</v>
      </c>
      <c r="D16" s="30">
        <f>SUM('Harmonogram rzeczowo-finansowy'!I34)</f>
        <v>0</v>
      </c>
      <c r="E16" s="30">
        <f>SUM('Harmonogram rzeczowo-finansowy'!J24)</f>
        <v>0</v>
      </c>
      <c r="F16" s="30">
        <f>SUM('Harmonogram rzeczowo-finansowy'!K34)</f>
        <v>0</v>
      </c>
      <c r="G16" s="30">
        <f>SUM('Harmonogram rzeczowo-finansowy'!L34)</f>
        <v>0</v>
      </c>
      <c r="H16" s="30">
        <f>SUM('Harmonogram rzeczowo-finansowy'!M34)</f>
        <v>0</v>
      </c>
      <c r="I16" s="30">
        <f>SUM('Harmonogram rzeczowo-finansowy'!N34)</f>
        <v>0</v>
      </c>
      <c r="J16" s="30">
        <f>SUM('Harmonogram rzeczowo-finansowy'!O34)</f>
        <v>0</v>
      </c>
      <c r="K16" s="30">
        <f>SUM('Harmonogram rzeczowo-finansowy'!P34)</f>
        <v>0</v>
      </c>
      <c r="L16" s="30">
        <f>SUM('Harmonogram rzeczowo-finansowy'!Q34)</f>
        <v>0</v>
      </c>
      <c r="M16" s="30">
        <f>SUM('Harmonogram rzeczowo-finansowy'!R34)</f>
        <v>0</v>
      </c>
      <c r="N16" s="30">
        <f>SUM('Harmonogram rzeczowo-finansowy'!S34)</f>
        <v>0</v>
      </c>
      <c r="O16" s="31">
        <v>0</v>
      </c>
      <c r="P16" s="31">
        <v>0</v>
      </c>
      <c r="Q16" s="31">
        <v>0</v>
      </c>
      <c r="R16" s="31">
        <v>0</v>
      </c>
    </row>
    <row r="17" spans="1:18" ht="39" customHeight="1" x14ac:dyDescent="0.2">
      <c r="A17" s="142">
        <v>4</v>
      </c>
      <c r="B17" s="29" t="s">
        <v>140</v>
      </c>
      <c r="C17" s="30">
        <f>SUM('Harmonogram rzeczowo-finansowy'!H45)</f>
        <v>0</v>
      </c>
      <c r="D17" s="30">
        <f>SUM('Harmonogram rzeczowo-finansowy'!I45)</f>
        <v>0</v>
      </c>
      <c r="E17" s="30">
        <f>SUM('Harmonogram rzeczowo-finansowy'!J45)</f>
        <v>0</v>
      </c>
      <c r="F17" s="30">
        <f>SUM('Harmonogram rzeczowo-finansowy'!K45)</f>
        <v>0</v>
      </c>
      <c r="G17" s="30">
        <f>SUM('Harmonogram rzeczowo-finansowy'!L35)</f>
        <v>0</v>
      </c>
      <c r="H17" s="30">
        <f>SUM('Harmonogram rzeczowo-finansowy'!M45)</f>
        <v>0</v>
      </c>
      <c r="I17" s="30">
        <f>SUM('Harmonogram rzeczowo-finansowy'!N45)</f>
        <v>0</v>
      </c>
      <c r="J17" s="30">
        <f>SUM('Harmonogram rzeczowo-finansowy'!O45)</f>
        <v>0</v>
      </c>
      <c r="K17" s="30">
        <f>SUM('Harmonogram rzeczowo-finansowy'!P45)</f>
        <v>0</v>
      </c>
      <c r="L17" s="30">
        <f>SUM('Harmonogram rzeczowo-finansowy'!Q45)</f>
        <v>0</v>
      </c>
      <c r="M17" s="30">
        <f>SUM('Harmonogram rzeczowo-finansowy'!R45)</f>
        <v>0</v>
      </c>
      <c r="N17" s="30">
        <f>SUM('Harmonogram rzeczowo-finansowy'!S45)</f>
        <v>0</v>
      </c>
      <c r="O17" s="31">
        <v>0</v>
      </c>
      <c r="P17" s="31">
        <v>0</v>
      </c>
      <c r="Q17" s="31">
        <v>0</v>
      </c>
      <c r="R17" s="31">
        <v>0</v>
      </c>
    </row>
    <row r="18" spans="1:18" ht="41.45" customHeight="1" x14ac:dyDescent="0.2">
      <c r="A18" s="142">
        <v>5</v>
      </c>
      <c r="B18" s="29" t="s">
        <v>153</v>
      </c>
      <c r="C18" s="30">
        <f>SUM('Harmonogram rzeczowo-finansowy'!H56)</f>
        <v>0</v>
      </c>
      <c r="D18" s="30">
        <f>SUM('Harmonogram rzeczowo-finansowy'!I56)</f>
        <v>0</v>
      </c>
      <c r="E18" s="30">
        <f>SUM('Harmonogram rzeczowo-finansowy'!J56)</f>
        <v>0</v>
      </c>
      <c r="F18" s="30">
        <f>SUM('Harmonogram rzeczowo-finansowy'!K56)</f>
        <v>0</v>
      </c>
      <c r="G18" s="30">
        <f>SUM('Harmonogram rzeczowo-finansowy'!L56)</f>
        <v>0</v>
      </c>
      <c r="H18" s="30">
        <f>SUM('Harmonogram rzeczowo-finansowy'!M56)</f>
        <v>0</v>
      </c>
      <c r="I18" s="30">
        <f>SUM('Harmonogram rzeczowo-finansowy'!N56)</f>
        <v>0</v>
      </c>
      <c r="J18" s="30">
        <f>SUM('Harmonogram rzeczowo-finansowy'!O56)</f>
        <v>0</v>
      </c>
      <c r="K18" s="30">
        <f>SUM('Harmonogram rzeczowo-finansowy'!P56)</f>
        <v>0</v>
      </c>
      <c r="L18" s="30">
        <f>SUM('Harmonogram rzeczowo-finansowy'!Q56)</f>
        <v>0</v>
      </c>
      <c r="M18" s="30">
        <f>SUM('Harmonogram rzeczowo-finansowy'!R56)</f>
        <v>0</v>
      </c>
      <c r="N18" s="30">
        <f>SUM('Harmonogram rzeczowo-finansowy'!S56)</f>
        <v>0</v>
      </c>
      <c r="O18" s="31">
        <v>0</v>
      </c>
      <c r="P18" s="31">
        <v>0</v>
      </c>
      <c r="Q18" s="31">
        <v>0</v>
      </c>
      <c r="R18" s="31">
        <v>0</v>
      </c>
    </row>
    <row r="19" spans="1:18" ht="25.5" x14ac:dyDescent="0.2">
      <c r="A19" s="142">
        <v>6</v>
      </c>
      <c r="B19" s="85" t="s">
        <v>154</v>
      </c>
      <c r="C19" s="14"/>
      <c r="D19" s="14"/>
      <c r="E19" s="14"/>
      <c r="F19" s="14"/>
      <c r="G19" s="14"/>
      <c r="H19" s="14"/>
      <c r="I19" s="14"/>
      <c r="J19" s="15"/>
      <c r="K19" s="15"/>
      <c r="L19" s="15"/>
      <c r="M19" s="15"/>
      <c r="N19" s="14"/>
      <c r="O19" s="14"/>
      <c r="P19" s="14"/>
      <c r="Q19" s="14"/>
      <c r="R19" s="14"/>
    </row>
    <row r="20" spans="1:18" x14ac:dyDescent="0.2">
      <c r="A20" s="142">
        <v>7</v>
      </c>
      <c r="B20" s="86" t="s">
        <v>27</v>
      </c>
      <c r="C20" s="14"/>
      <c r="D20" s="14"/>
      <c r="E20" s="14"/>
      <c r="F20" s="14"/>
      <c r="G20" s="14"/>
      <c r="H20" s="14"/>
      <c r="I20" s="14"/>
      <c r="J20" s="15"/>
      <c r="K20" s="15"/>
      <c r="L20" s="15"/>
      <c r="M20" s="15"/>
      <c r="N20" s="14"/>
      <c r="O20" s="14"/>
      <c r="P20" s="14"/>
      <c r="Q20" s="14"/>
      <c r="R20" s="14"/>
    </row>
    <row r="21" spans="1:18" x14ac:dyDescent="0.2">
      <c r="A21" s="33">
        <v>8</v>
      </c>
      <c r="B21" s="86" t="s">
        <v>28</v>
      </c>
      <c r="C21" s="14"/>
      <c r="D21" s="14"/>
      <c r="E21" s="14"/>
      <c r="F21" s="14"/>
      <c r="G21" s="14"/>
      <c r="H21" s="14"/>
      <c r="I21" s="34"/>
      <c r="J21" s="35"/>
      <c r="K21" s="35"/>
      <c r="L21" s="35"/>
      <c r="M21" s="35"/>
      <c r="N21" s="34"/>
      <c r="O21" s="14"/>
      <c r="P21" s="14"/>
      <c r="Q21" s="14"/>
      <c r="R21" s="14"/>
    </row>
    <row r="22" spans="1:18" x14ac:dyDescent="0.2">
      <c r="A22" s="33">
        <v>9</v>
      </c>
      <c r="B22" s="86" t="s">
        <v>29</v>
      </c>
      <c r="C22" s="14"/>
      <c r="D22" s="14"/>
      <c r="E22" s="14"/>
      <c r="F22" s="14"/>
      <c r="G22" s="14"/>
      <c r="H22" s="14"/>
      <c r="I22" s="34"/>
      <c r="J22" s="35"/>
      <c r="K22" s="35"/>
      <c r="L22" s="35"/>
      <c r="M22" s="35"/>
      <c r="N22" s="34"/>
      <c r="O22" s="14"/>
      <c r="P22" s="14"/>
      <c r="Q22" s="14"/>
      <c r="R22" s="14"/>
    </row>
    <row r="23" spans="1:18" x14ac:dyDescent="0.2">
      <c r="A23" s="33">
        <v>10</v>
      </c>
      <c r="B23" s="86" t="s">
        <v>155</v>
      </c>
      <c r="C23" s="14"/>
      <c r="D23" s="14"/>
      <c r="E23" s="14"/>
      <c r="F23" s="14"/>
      <c r="G23" s="14"/>
      <c r="H23" s="14"/>
      <c r="I23" s="34"/>
      <c r="J23" s="35"/>
      <c r="K23" s="35"/>
      <c r="L23" s="35"/>
      <c r="M23" s="35"/>
      <c r="N23" s="34"/>
      <c r="O23" s="14"/>
      <c r="P23" s="14"/>
      <c r="Q23" s="14"/>
      <c r="R23" s="14"/>
    </row>
    <row r="24" spans="1:18" ht="14.45" customHeight="1" x14ac:dyDescent="0.2">
      <c r="A24" s="33">
        <v>11</v>
      </c>
      <c r="B24" s="86" t="s">
        <v>156</v>
      </c>
      <c r="C24" s="14"/>
      <c r="D24" s="14"/>
      <c r="E24" s="14"/>
      <c r="F24" s="14"/>
      <c r="G24" s="14"/>
      <c r="H24" s="14"/>
      <c r="I24" s="34"/>
      <c r="J24" s="35"/>
      <c r="K24" s="35"/>
      <c r="L24" s="35"/>
      <c r="M24" s="35"/>
      <c r="N24" s="34"/>
      <c r="O24" s="14"/>
      <c r="P24" s="14"/>
      <c r="Q24" s="14"/>
      <c r="R24" s="14"/>
    </row>
    <row r="25" spans="1:18" ht="14.45" customHeight="1" x14ac:dyDescent="0.2">
      <c r="A25" s="33">
        <v>12</v>
      </c>
      <c r="B25" s="86" t="s">
        <v>157</v>
      </c>
      <c r="C25" s="14"/>
      <c r="D25" s="14"/>
      <c r="E25" s="14"/>
      <c r="F25" s="14"/>
      <c r="G25" s="14"/>
      <c r="H25" s="14"/>
      <c r="I25" s="34"/>
      <c r="J25" s="35"/>
      <c r="K25" s="35"/>
      <c r="L25" s="35"/>
      <c r="M25" s="35"/>
      <c r="N25" s="34"/>
      <c r="O25" s="14"/>
      <c r="P25" s="14"/>
      <c r="Q25" s="14"/>
      <c r="R25" s="14"/>
    </row>
    <row r="26" spans="1:18" ht="14.45" customHeight="1" x14ac:dyDescent="0.2">
      <c r="A26" s="33">
        <v>13</v>
      </c>
      <c r="B26" s="86" t="s">
        <v>30</v>
      </c>
      <c r="C26" s="14"/>
      <c r="D26" s="14"/>
      <c r="E26" s="14"/>
      <c r="F26" s="14"/>
      <c r="G26" s="14"/>
      <c r="H26" s="14"/>
      <c r="I26" s="34"/>
      <c r="J26" s="35"/>
      <c r="K26" s="35"/>
      <c r="L26" s="35"/>
      <c r="M26" s="35"/>
      <c r="N26" s="34"/>
      <c r="O26" s="14"/>
      <c r="P26" s="14"/>
      <c r="Q26" s="14"/>
      <c r="R26" s="14"/>
    </row>
    <row r="27" spans="1:18" ht="14.45" customHeight="1" x14ac:dyDescent="0.2">
      <c r="A27" s="33">
        <v>14</v>
      </c>
      <c r="B27" s="86" t="s">
        <v>31</v>
      </c>
      <c r="C27" s="14"/>
      <c r="D27" s="14"/>
      <c r="E27" s="14"/>
      <c r="F27" s="14"/>
      <c r="G27" s="14"/>
      <c r="H27" s="14"/>
      <c r="I27" s="34"/>
      <c r="J27" s="35"/>
      <c r="K27" s="35"/>
      <c r="L27" s="35"/>
      <c r="M27" s="35"/>
      <c r="N27" s="34"/>
      <c r="O27" s="14"/>
      <c r="P27" s="14"/>
      <c r="Q27" s="14"/>
      <c r="R27" s="14"/>
    </row>
    <row r="28" spans="1:18" ht="14.45" customHeight="1" x14ac:dyDescent="0.2">
      <c r="A28" s="36">
        <v>15</v>
      </c>
      <c r="B28" s="86" t="s">
        <v>32</v>
      </c>
      <c r="C28" s="14"/>
      <c r="D28" s="14"/>
      <c r="E28" s="14"/>
      <c r="F28" s="14"/>
      <c r="G28" s="14"/>
      <c r="H28" s="14"/>
      <c r="I28" s="34"/>
      <c r="J28" s="35"/>
      <c r="K28" s="35"/>
      <c r="L28" s="35"/>
      <c r="M28" s="35"/>
      <c r="N28" s="34"/>
      <c r="O28" s="14"/>
      <c r="P28" s="14"/>
      <c r="Q28" s="14"/>
      <c r="R28" s="14"/>
    </row>
    <row r="29" spans="1:18" ht="14.45" customHeight="1" x14ac:dyDescent="0.2">
      <c r="A29" s="33">
        <v>16</v>
      </c>
      <c r="B29" s="86" t="s">
        <v>33</v>
      </c>
      <c r="C29" s="14"/>
      <c r="D29" s="14"/>
      <c r="E29" s="14"/>
      <c r="F29" s="14"/>
      <c r="G29" s="14"/>
      <c r="H29" s="14"/>
      <c r="I29" s="34"/>
      <c r="J29" s="35"/>
      <c r="K29" s="35"/>
      <c r="L29" s="35"/>
      <c r="M29" s="35"/>
      <c r="N29" s="34"/>
      <c r="O29" s="14"/>
      <c r="P29" s="14"/>
      <c r="Q29" s="14"/>
      <c r="R29" s="14"/>
    </row>
    <row r="30" spans="1:18" ht="14.45" customHeight="1" x14ac:dyDescent="0.2">
      <c r="A30" s="33">
        <v>17</v>
      </c>
      <c r="B30" s="86" t="s">
        <v>34</v>
      </c>
      <c r="C30" s="14"/>
      <c r="D30" s="14"/>
      <c r="E30" s="14"/>
      <c r="F30" s="14"/>
      <c r="G30" s="14"/>
      <c r="H30" s="14"/>
      <c r="I30" s="34"/>
      <c r="J30" s="35"/>
      <c r="K30" s="35"/>
      <c r="L30" s="35"/>
      <c r="M30" s="35"/>
      <c r="N30" s="34"/>
      <c r="O30" s="14"/>
      <c r="P30" s="14"/>
      <c r="Q30" s="14"/>
      <c r="R30" s="14"/>
    </row>
    <row r="31" spans="1:18" ht="14.45" customHeight="1" x14ac:dyDescent="0.2">
      <c r="A31" s="33">
        <v>18</v>
      </c>
      <c r="B31" s="86" t="s">
        <v>35</v>
      </c>
      <c r="C31" s="14"/>
      <c r="D31" s="14"/>
      <c r="E31" s="14"/>
      <c r="F31" s="14"/>
      <c r="G31" s="14"/>
      <c r="H31" s="14"/>
      <c r="I31" s="34"/>
      <c r="J31" s="35"/>
      <c r="K31" s="35"/>
      <c r="L31" s="35"/>
      <c r="M31" s="35"/>
      <c r="N31" s="34"/>
      <c r="O31" s="14"/>
      <c r="P31" s="14"/>
      <c r="Q31" s="14"/>
      <c r="R31" s="14"/>
    </row>
    <row r="32" spans="1:18" ht="14.45" customHeight="1" x14ac:dyDescent="0.2">
      <c r="A32" s="33">
        <v>19</v>
      </c>
      <c r="B32" s="86" t="s">
        <v>36</v>
      </c>
      <c r="C32" s="14"/>
      <c r="D32" s="14"/>
      <c r="E32" s="14"/>
      <c r="F32" s="14"/>
      <c r="G32" s="14"/>
      <c r="H32" s="14"/>
      <c r="I32" s="34"/>
      <c r="J32" s="35"/>
      <c r="K32" s="35"/>
      <c r="L32" s="35"/>
      <c r="M32" s="35"/>
      <c r="N32" s="34"/>
      <c r="O32" s="14"/>
      <c r="P32" s="14"/>
      <c r="Q32" s="14"/>
      <c r="R32" s="14"/>
    </row>
    <row r="33" spans="1:18" ht="14.45" customHeight="1" x14ac:dyDescent="0.2">
      <c r="A33" s="33">
        <v>20</v>
      </c>
      <c r="B33" s="86" t="s">
        <v>37</v>
      </c>
      <c r="C33" s="14"/>
      <c r="D33" s="14"/>
      <c r="E33" s="14"/>
      <c r="F33" s="14"/>
      <c r="G33" s="14"/>
      <c r="H33" s="14"/>
      <c r="I33" s="34"/>
      <c r="J33" s="35"/>
      <c r="K33" s="35"/>
      <c r="L33" s="35"/>
      <c r="M33" s="35"/>
      <c r="N33" s="34"/>
      <c r="O33" s="14"/>
      <c r="P33" s="14"/>
      <c r="Q33" s="14"/>
      <c r="R33" s="14"/>
    </row>
    <row r="34" spans="1:18" ht="14.45" customHeight="1" x14ac:dyDescent="0.2">
      <c r="A34" s="33">
        <v>21</v>
      </c>
      <c r="B34" s="86" t="s">
        <v>38</v>
      </c>
      <c r="C34" s="14"/>
      <c r="D34" s="14"/>
      <c r="E34" s="14"/>
      <c r="F34" s="14"/>
      <c r="G34" s="14"/>
      <c r="H34" s="14"/>
      <c r="I34" s="34"/>
      <c r="J34" s="35"/>
      <c r="K34" s="35"/>
      <c r="L34" s="35"/>
      <c r="M34" s="35"/>
      <c r="N34" s="34"/>
      <c r="O34" s="14"/>
      <c r="P34" s="14"/>
      <c r="Q34" s="14"/>
      <c r="R34" s="14"/>
    </row>
    <row r="35" spans="1:18" ht="14.45" customHeight="1" x14ac:dyDescent="0.2">
      <c r="A35" s="33">
        <v>22</v>
      </c>
      <c r="B35" s="87" t="s">
        <v>39</v>
      </c>
      <c r="C35" s="14"/>
      <c r="D35" s="14"/>
      <c r="E35" s="14"/>
      <c r="F35" s="14"/>
      <c r="G35" s="14"/>
      <c r="H35" s="14"/>
      <c r="I35" s="34"/>
      <c r="J35" s="35"/>
      <c r="K35" s="35"/>
      <c r="L35" s="35"/>
      <c r="M35" s="35"/>
      <c r="N35" s="34"/>
      <c r="O35" s="14"/>
      <c r="P35" s="14"/>
      <c r="Q35" s="14"/>
      <c r="R35" s="14"/>
    </row>
    <row r="36" spans="1:18" ht="14.45" customHeight="1" x14ac:dyDescent="0.2">
      <c r="A36" s="33">
        <v>23</v>
      </c>
      <c r="B36" s="87" t="s">
        <v>40</v>
      </c>
      <c r="C36" s="14"/>
      <c r="D36" s="14"/>
      <c r="E36" s="14"/>
      <c r="F36" s="14"/>
      <c r="G36" s="14"/>
      <c r="H36" s="14"/>
      <c r="I36" s="34"/>
      <c r="J36" s="35"/>
      <c r="K36" s="35"/>
      <c r="L36" s="35"/>
      <c r="M36" s="35"/>
      <c r="N36" s="34"/>
      <c r="O36" s="14"/>
      <c r="P36" s="14"/>
      <c r="Q36" s="14"/>
      <c r="R36" s="14"/>
    </row>
    <row r="37" spans="1:18" ht="14.45" customHeight="1" x14ac:dyDescent="0.2">
      <c r="A37" s="33">
        <v>24</v>
      </c>
      <c r="B37" s="87" t="s">
        <v>41</v>
      </c>
      <c r="C37" s="14"/>
      <c r="D37" s="14"/>
      <c r="E37" s="14"/>
      <c r="F37" s="14"/>
      <c r="G37" s="14"/>
      <c r="H37" s="14"/>
      <c r="I37" s="34"/>
      <c r="J37" s="35"/>
      <c r="K37" s="35"/>
      <c r="L37" s="35"/>
      <c r="M37" s="35"/>
      <c r="N37" s="34"/>
      <c r="O37" s="14"/>
      <c r="P37" s="14"/>
      <c r="Q37" s="14"/>
      <c r="R37" s="14"/>
    </row>
    <row r="38" spans="1:18" ht="14.45" customHeight="1" x14ac:dyDescent="0.2">
      <c r="A38" s="33">
        <v>25</v>
      </c>
      <c r="B38" s="87" t="s">
        <v>42</v>
      </c>
      <c r="C38" s="14"/>
      <c r="D38" s="14"/>
      <c r="E38" s="14"/>
      <c r="F38" s="14"/>
      <c r="G38" s="14"/>
      <c r="H38" s="14"/>
      <c r="I38" s="34"/>
      <c r="J38" s="35"/>
      <c r="K38" s="35"/>
      <c r="L38" s="35"/>
      <c r="M38" s="35"/>
      <c r="N38" s="34"/>
      <c r="O38" s="14"/>
      <c r="P38" s="14"/>
      <c r="Q38" s="14"/>
      <c r="R38" s="14"/>
    </row>
    <row r="39" spans="1:18" ht="14.45" customHeight="1" x14ac:dyDescent="0.2">
      <c r="A39" s="33">
        <v>26</v>
      </c>
      <c r="B39" s="87" t="s">
        <v>158</v>
      </c>
      <c r="C39" s="14"/>
      <c r="D39" s="14"/>
      <c r="E39" s="14"/>
      <c r="F39" s="14"/>
      <c r="G39" s="14"/>
      <c r="H39" s="14"/>
      <c r="I39" s="34"/>
      <c r="J39" s="35"/>
      <c r="K39" s="35"/>
      <c r="L39" s="35"/>
      <c r="M39" s="35"/>
      <c r="N39" s="34"/>
      <c r="O39" s="14"/>
      <c r="P39" s="14"/>
      <c r="Q39" s="14"/>
      <c r="R39" s="14"/>
    </row>
    <row r="40" spans="1:18" ht="14.45" customHeight="1" x14ac:dyDescent="0.2">
      <c r="A40" s="33">
        <v>27</v>
      </c>
      <c r="B40" s="87" t="s">
        <v>43</v>
      </c>
      <c r="C40" s="14"/>
      <c r="D40" s="14"/>
      <c r="E40" s="14"/>
      <c r="F40" s="14"/>
      <c r="G40" s="14"/>
      <c r="H40" s="14"/>
      <c r="I40" s="34"/>
      <c r="J40" s="35"/>
      <c r="K40" s="35"/>
      <c r="L40" s="35"/>
      <c r="M40" s="35"/>
      <c r="N40" s="34"/>
      <c r="O40" s="14"/>
      <c r="P40" s="14"/>
      <c r="Q40" s="14"/>
      <c r="R40" s="14"/>
    </row>
    <row r="41" spans="1:18" ht="14.45" customHeight="1" x14ac:dyDescent="0.2">
      <c r="A41" s="33">
        <v>28</v>
      </c>
      <c r="B41" s="12" t="s">
        <v>44</v>
      </c>
      <c r="C41" s="14"/>
      <c r="D41" s="14"/>
      <c r="E41" s="14"/>
      <c r="F41" s="14"/>
      <c r="G41" s="14"/>
      <c r="H41" s="14"/>
      <c r="I41" s="34"/>
      <c r="J41" s="35"/>
      <c r="K41" s="35"/>
      <c r="L41" s="35"/>
      <c r="M41" s="35"/>
      <c r="N41" s="34"/>
      <c r="O41" s="14"/>
      <c r="P41" s="14"/>
      <c r="Q41" s="14"/>
      <c r="R41" s="14"/>
    </row>
    <row r="42" spans="1:18" ht="14.45" customHeight="1" x14ac:dyDescent="0.2">
      <c r="A42" s="33">
        <v>29</v>
      </c>
      <c r="B42" s="12" t="s">
        <v>45</v>
      </c>
      <c r="C42" s="14"/>
      <c r="D42" s="14"/>
      <c r="E42" s="14"/>
      <c r="F42" s="14"/>
      <c r="G42" s="14"/>
      <c r="H42" s="14"/>
      <c r="I42" s="34"/>
      <c r="J42" s="35"/>
      <c r="K42" s="35"/>
      <c r="L42" s="35"/>
      <c r="M42" s="35"/>
      <c r="N42" s="34"/>
      <c r="O42" s="14"/>
      <c r="P42" s="14"/>
      <c r="Q42" s="14"/>
      <c r="R42" s="14"/>
    </row>
    <row r="43" spans="1:18" ht="14.45" customHeight="1" x14ac:dyDescent="0.2">
      <c r="A43" s="33">
        <v>30</v>
      </c>
      <c r="B43" s="32" t="s">
        <v>71</v>
      </c>
      <c r="C43" s="14"/>
      <c r="D43" s="14"/>
      <c r="E43" s="14"/>
      <c r="F43" s="14"/>
      <c r="G43" s="14"/>
      <c r="H43" s="14"/>
      <c r="I43" s="34"/>
      <c r="J43" s="35"/>
      <c r="K43" s="35"/>
      <c r="L43" s="35"/>
      <c r="M43" s="35"/>
      <c r="N43" s="34"/>
      <c r="O43" s="34"/>
      <c r="P43" s="34"/>
      <c r="Q43" s="34"/>
      <c r="R43" s="34"/>
    </row>
    <row r="44" spans="1:18" ht="14.45" customHeight="1" x14ac:dyDescent="0.2">
      <c r="A44" s="33">
        <v>31</v>
      </c>
      <c r="B44" s="32" t="s">
        <v>72</v>
      </c>
      <c r="C44" s="14"/>
      <c r="D44" s="14"/>
      <c r="E44" s="14"/>
      <c r="F44" s="14"/>
      <c r="G44" s="14"/>
      <c r="H44" s="14"/>
      <c r="I44" s="34"/>
      <c r="J44" s="35"/>
      <c r="K44" s="35"/>
      <c r="L44" s="35"/>
      <c r="M44" s="35"/>
      <c r="N44" s="34"/>
      <c r="O44" s="34"/>
      <c r="P44" s="34"/>
      <c r="Q44" s="34"/>
      <c r="R44" s="34"/>
    </row>
    <row r="45" spans="1:18" x14ac:dyDescent="0.2">
      <c r="A45" s="28">
        <v>32</v>
      </c>
      <c r="B45" s="37" t="s">
        <v>46</v>
      </c>
      <c r="C45" s="14"/>
      <c r="D45" s="14"/>
      <c r="E45" s="14"/>
      <c r="F45" s="14"/>
      <c r="G45" s="14"/>
      <c r="H45" s="14"/>
      <c r="I45" s="34"/>
      <c r="J45" s="35"/>
      <c r="K45" s="35"/>
      <c r="L45" s="35"/>
      <c r="M45" s="35"/>
      <c r="N45" s="34"/>
      <c r="O45" s="14"/>
      <c r="P45" s="14"/>
      <c r="Q45" s="14"/>
      <c r="R45" s="14"/>
    </row>
    <row r="46" spans="1:18" x14ac:dyDescent="0.2">
      <c r="A46" s="28">
        <v>33</v>
      </c>
      <c r="B46" s="12" t="s">
        <v>141</v>
      </c>
      <c r="C46" s="14"/>
      <c r="D46" s="14"/>
      <c r="E46" s="14"/>
      <c r="F46" s="14"/>
      <c r="G46" s="14"/>
      <c r="H46" s="14"/>
      <c r="I46" s="14"/>
      <c r="J46" s="15"/>
      <c r="K46" s="15"/>
      <c r="L46" s="15"/>
      <c r="M46" s="15"/>
      <c r="N46" s="14"/>
      <c r="O46" s="14"/>
      <c r="P46" s="14"/>
      <c r="Q46" s="14"/>
      <c r="R46" s="14"/>
    </row>
    <row r="47" spans="1:18" x14ac:dyDescent="0.2">
      <c r="A47" s="38"/>
      <c r="B47" s="39" t="s">
        <v>13</v>
      </c>
      <c r="C47" s="40">
        <f t="shared" ref="C47:H47" si="0">C14+C15+C16+C17+C19+C20+C21+C18+C22+C23+C24+C25+C26+C27+C28+C29+C30+C31+C32+C33+C34+C35+C36+C37+C43+C44+C38+C39+C40+C41+C42+C45+C46</f>
        <v>0</v>
      </c>
      <c r="D47" s="40">
        <f t="shared" si="0"/>
        <v>0</v>
      </c>
      <c r="E47" s="40">
        <f t="shared" si="0"/>
        <v>0</v>
      </c>
      <c r="F47" s="40">
        <f t="shared" si="0"/>
        <v>0</v>
      </c>
      <c r="G47" s="40">
        <f t="shared" si="0"/>
        <v>0</v>
      </c>
      <c r="H47" s="40">
        <f t="shared" si="0"/>
        <v>0</v>
      </c>
      <c r="I47" s="40">
        <f t="shared" ref="I47:R47" si="1">I14+I15+I16+I17+I19+I20+I21+I22+I23+I24+I25+I26+I27+I28+I29+I30+I31+I32+I33+I34+I35+I36+I37+I38+I39+I40+I41+I42+I45+I46+I43+I44</f>
        <v>0</v>
      </c>
      <c r="J47" s="40">
        <f t="shared" si="1"/>
        <v>0</v>
      </c>
      <c r="K47" s="40">
        <f t="shared" si="1"/>
        <v>0</v>
      </c>
      <c r="L47" s="40">
        <f t="shared" si="1"/>
        <v>0</v>
      </c>
      <c r="M47" s="40">
        <f t="shared" si="1"/>
        <v>0</v>
      </c>
      <c r="N47" s="40">
        <f t="shared" si="1"/>
        <v>0</v>
      </c>
      <c r="O47" s="40">
        <f t="shared" si="1"/>
        <v>0</v>
      </c>
      <c r="P47" s="40">
        <f t="shared" si="1"/>
        <v>0</v>
      </c>
      <c r="Q47" s="40">
        <f t="shared" si="1"/>
        <v>0</v>
      </c>
      <c r="R47" s="40">
        <f t="shared" si="1"/>
        <v>0</v>
      </c>
    </row>
    <row r="48" spans="1:18" ht="10.15" customHeight="1" x14ac:dyDescent="0.2"/>
    <row r="49" spans="1:22" ht="30" customHeight="1" x14ac:dyDescent="0.2">
      <c r="A49" s="41" t="s">
        <v>54</v>
      </c>
      <c r="B49" s="42" t="s">
        <v>69</v>
      </c>
      <c r="C49" s="192"/>
      <c r="D49" s="192"/>
      <c r="E49" s="192"/>
      <c r="F49" s="192"/>
      <c r="G49" s="192"/>
      <c r="H49" s="192"/>
      <c r="I49" s="192"/>
      <c r="J49" s="193"/>
      <c r="K49" s="193"/>
      <c r="L49" s="193"/>
      <c r="M49" s="193"/>
      <c r="N49" s="192"/>
      <c r="O49" s="192"/>
      <c r="P49" s="192"/>
      <c r="Q49" s="192"/>
      <c r="R49" s="192"/>
    </row>
    <row r="50" spans="1:22" ht="10.15" customHeight="1" x14ac:dyDescent="0.2">
      <c r="A50" s="43"/>
      <c r="B50" s="4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</row>
    <row r="51" spans="1:22" ht="30" customHeight="1" x14ac:dyDescent="0.2">
      <c r="A51" s="45" t="s">
        <v>55</v>
      </c>
      <c r="B51" s="46" t="s">
        <v>142</v>
      </c>
      <c r="C51" s="225"/>
      <c r="D51" s="225"/>
      <c r="E51" s="225"/>
      <c r="F51" s="225"/>
      <c r="G51" s="225"/>
      <c r="H51" s="225"/>
      <c r="I51" s="225"/>
      <c r="J51" s="226"/>
      <c r="K51" s="226"/>
      <c r="L51" s="226"/>
      <c r="M51" s="226"/>
      <c r="N51" s="225"/>
      <c r="O51" s="225"/>
      <c r="P51" s="225"/>
      <c r="Q51" s="225"/>
      <c r="R51" s="225"/>
    </row>
    <row r="52" spans="1:22" ht="10.15" customHeight="1" x14ac:dyDescent="0.2">
      <c r="A52" s="43"/>
      <c r="B52" s="4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</row>
    <row r="53" spans="1:22" ht="89.25" x14ac:dyDescent="0.2">
      <c r="A53" s="45" t="s">
        <v>56</v>
      </c>
      <c r="B53" s="48" t="s">
        <v>159</v>
      </c>
      <c r="C53" s="192"/>
      <c r="D53" s="192"/>
      <c r="E53" s="192"/>
      <c r="F53" s="192"/>
      <c r="G53" s="192"/>
      <c r="H53" s="192"/>
      <c r="I53" s="192"/>
      <c r="J53" s="193"/>
      <c r="K53" s="193"/>
      <c r="L53" s="193"/>
      <c r="M53" s="193"/>
      <c r="N53" s="192"/>
      <c r="O53" s="192"/>
      <c r="P53" s="192"/>
      <c r="Q53" s="192"/>
      <c r="R53" s="192"/>
    </row>
    <row r="54" spans="1:22" ht="10.15" customHeight="1" x14ac:dyDescent="0.2">
      <c r="A54" s="43"/>
      <c r="B54" s="49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</row>
    <row r="55" spans="1:22" ht="30" customHeight="1" x14ac:dyDescent="0.2">
      <c r="A55" s="45" t="s">
        <v>57</v>
      </c>
      <c r="B55" s="50" t="s">
        <v>58</v>
      </c>
      <c r="C55" s="192"/>
      <c r="D55" s="192"/>
      <c r="E55" s="192"/>
      <c r="F55" s="192"/>
      <c r="G55" s="192"/>
      <c r="H55" s="192"/>
      <c r="I55" s="192"/>
      <c r="J55" s="193"/>
      <c r="K55" s="193"/>
      <c r="L55" s="193"/>
      <c r="M55" s="193"/>
      <c r="N55" s="192"/>
      <c r="O55" s="192"/>
      <c r="P55" s="192"/>
      <c r="Q55" s="192"/>
      <c r="R55" s="192"/>
    </row>
    <row r="56" spans="1:22" ht="10.15" customHeight="1" x14ac:dyDescent="0.2">
      <c r="A56" s="43"/>
      <c r="B56" s="49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</row>
    <row r="57" spans="1:22" ht="30" customHeight="1" x14ac:dyDescent="0.2">
      <c r="A57" s="45" t="s">
        <v>59</v>
      </c>
      <c r="B57" s="52" t="s">
        <v>70</v>
      </c>
      <c r="C57" s="241"/>
      <c r="D57" s="241"/>
      <c r="E57" s="241"/>
      <c r="F57" s="241"/>
      <c r="G57" s="241"/>
      <c r="H57" s="241"/>
      <c r="I57" s="241"/>
      <c r="J57" s="242"/>
      <c r="K57" s="242"/>
      <c r="L57" s="242"/>
      <c r="M57" s="242"/>
      <c r="N57" s="241"/>
      <c r="O57" s="241"/>
      <c r="P57" s="241"/>
      <c r="Q57" s="241"/>
      <c r="R57" s="241"/>
    </row>
    <row r="58" spans="1:22" ht="10.15" customHeight="1" x14ac:dyDescent="0.2">
      <c r="A58" s="53"/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22" ht="30" customHeight="1" x14ac:dyDescent="0.2">
      <c r="A59" s="45" t="s">
        <v>73</v>
      </c>
      <c r="B59" s="52" t="s">
        <v>143</v>
      </c>
      <c r="C59" s="212"/>
      <c r="D59" s="212"/>
      <c r="E59" s="212"/>
      <c r="F59" s="212"/>
      <c r="G59" s="212"/>
      <c r="H59" s="212"/>
      <c r="I59" s="212"/>
      <c r="J59" s="213"/>
      <c r="K59" s="213"/>
      <c r="L59" s="213"/>
      <c r="M59" s="213"/>
      <c r="N59" s="212"/>
      <c r="O59" s="212"/>
      <c r="P59" s="212"/>
      <c r="Q59" s="212"/>
      <c r="R59" s="212"/>
    </row>
    <row r="60" spans="1:22" x14ac:dyDescent="0.2">
      <c r="A60" s="90"/>
      <c r="B60" s="132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</row>
    <row r="61" spans="1:22" ht="15" customHeight="1" x14ac:dyDescent="0.2">
      <c r="B61" s="231" t="s">
        <v>162</v>
      </c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18"/>
      <c r="T61" s="18"/>
      <c r="U61" s="18"/>
      <c r="V61" s="18"/>
    </row>
    <row r="63" spans="1:22" ht="14.45" customHeight="1" x14ac:dyDescent="0.2">
      <c r="A63" s="4" t="s">
        <v>60</v>
      </c>
      <c r="B63" s="5" t="s">
        <v>24</v>
      </c>
      <c r="C63" s="6"/>
      <c r="D63" s="6"/>
      <c r="E63" s="6"/>
      <c r="F63" s="6"/>
      <c r="G63" s="6"/>
      <c r="H63" s="6"/>
      <c r="I63" s="6"/>
      <c r="J63" s="7"/>
      <c r="K63" s="7"/>
      <c r="L63" s="7"/>
      <c r="M63" s="7"/>
      <c r="N63" s="6"/>
      <c r="O63" s="6"/>
      <c r="P63" s="6"/>
      <c r="Q63" s="6"/>
      <c r="R63" s="6"/>
      <c r="S63" s="6"/>
      <c r="T63" s="6"/>
      <c r="U63" s="6"/>
      <c r="V63" s="6"/>
    </row>
    <row r="64" spans="1:22" ht="15" customHeight="1" x14ac:dyDescent="0.2">
      <c r="A64" s="214" t="s">
        <v>47</v>
      </c>
      <c r="B64" s="217" t="s">
        <v>14</v>
      </c>
      <c r="C64" s="218" t="s">
        <v>0</v>
      </c>
      <c r="D64" s="219"/>
      <c r="E64" s="219"/>
      <c r="F64" s="219"/>
      <c r="G64" s="219"/>
      <c r="H64" s="219"/>
      <c r="I64" s="219"/>
      <c r="J64" s="220"/>
      <c r="K64" s="220"/>
      <c r="L64" s="220"/>
      <c r="M64" s="220"/>
      <c r="N64" s="219"/>
      <c r="O64" s="219"/>
      <c r="P64" s="220"/>
      <c r="Q64" s="205" t="s">
        <v>1</v>
      </c>
      <c r="R64" s="205"/>
      <c r="S64" s="205"/>
      <c r="T64" s="205"/>
      <c r="U64" s="205"/>
      <c r="V64" s="205"/>
    </row>
    <row r="65" spans="1:22" ht="23.25" customHeight="1" x14ac:dyDescent="0.2">
      <c r="A65" s="215"/>
      <c r="B65" s="217"/>
      <c r="C65" s="221" t="s">
        <v>15</v>
      </c>
      <c r="D65" s="221" t="s">
        <v>16</v>
      </c>
      <c r="E65" s="218" t="s">
        <v>17</v>
      </c>
      <c r="F65" s="219"/>
      <c r="G65" s="219"/>
      <c r="H65" s="219"/>
      <c r="I65" s="219"/>
      <c r="J65" s="220"/>
      <c r="K65" s="220"/>
      <c r="L65" s="220"/>
      <c r="M65" s="220"/>
      <c r="N65" s="219"/>
      <c r="O65" s="219"/>
      <c r="P65" s="220"/>
      <c r="Q65" s="223" t="s">
        <v>15</v>
      </c>
      <c r="R65" s="223" t="s">
        <v>16</v>
      </c>
      <c r="S65" s="205" t="s">
        <v>17</v>
      </c>
      <c r="T65" s="205"/>
      <c r="U65" s="205"/>
      <c r="V65" s="205"/>
    </row>
    <row r="66" spans="1:22" x14ac:dyDescent="0.2">
      <c r="A66" s="216"/>
      <c r="B66" s="217"/>
      <c r="C66" s="222"/>
      <c r="D66" s="222"/>
      <c r="E66" s="8" t="s">
        <v>3</v>
      </c>
      <c r="F66" s="8" t="s">
        <v>4</v>
      </c>
      <c r="G66" s="8" t="s">
        <v>5</v>
      </c>
      <c r="H66" s="8" t="s">
        <v>6</v>
      </c>
      <c r="I66" s="8" t="s">
        <v>7</v>
      </c>
      <c r="J66" s="8" t="s">
        <v>8</v>
      </c>
      <c r="K66" s="8" t="s">
        <v>121</v>
      </c>
      <c r="L66" s="9" t="s">
        <v>122</v>
      </c>
      <c r="M66" s="9" t="s">
        <v>123</v>
      </c>
      <c r="N66" s="9" t="s">
        <v>124</v>
      </c>
      <c r="O66" s="9" t="s">
        <v>125</v>
      </c>
      <c r="P66" s="10" t="s">
        <v>126</v>
      </c>
      <c r="Q66" s="223"/>
      <c r="R66" s="223"/>
      <c r="S66" s="11" t="s">
        <v>11</v>
      </c>
      <c r="T66" s="11" t="s">
        <v>12</v>
      </c>
      <c r="U66" s="11" t="s">
        <v>9</v>
      </c>
      <c r="V66" s="11" t="s">
        <v>10</v>
      </c>
    </row>
    <row r="67" spans="1:22" x14ac:dyDescent="0.2">
      <c r="A67" s="12">
        <v>1</v>
      </c>
      <c r="B67" s="13"/>
      <c r="C67" s="13"/>
      <c r="D67" s="14"/>
      <c r="E67" s="14"/>
      <c r="F67" s="14"/>
      <c r="G67" s="14"/>
      <c r="H67" s="14"/>
      <c r="I67" s="14"/>
      <c r="J67" s="15"/>
      <c r="K67" s="15"/>
      <c r="L67" s="15"/>
      <c r="M67" s="15"/>
      <c r="N67" s="14"/>
      <c r="O67" s="14"/>
      <c r="P67" s="14"/>
      <c r="Q67" s="13"/>
      <c r="R67" s="14"/>
      <c r="S67" s="14"/>
      <c r="T67" s="14"/>
      <c r="U67" s="14"/>
      <c r="V67" s="14"/>
    </row>
    <row r="68" spans="1:22" x14ac:dyDescent="0.2">
      <c r="A68" s="12">
        <v>2</v>
      </c>
      <c r="B68" s="13"/>
      <c r="C68" s="13"/>
      <c r="D68" s="14"/>
      <c r="E68" s="14"/>
      <c r="F68" s="14"/>
      <c r="G68" s="14"/>
      <c r="H68" s="14"/>
      <c r="I68" s="14"/>
      <c r="J68" s="15"/>
      <c r="K68" s="15"/>
      <c r="L68" s="15"/>
      <c r="M68" s="15"/>
      <c r="N68" s="14"/>
      <c r="O68" s="14"/>
      <c r="P68" s="14"/>
      <c r="Q68" s="13"/>
      <c r="R68" s="14"/>
      <c r="S68" s="14"/>
      <c r="T68" s="14"/>
      <c r="U68" s="14"/>
      <c r="V68" s="14"/>
    </row>
    <row r="69" spans="1:22" x14ac:dyDescent="0.2">
      <c r="A69" s="12">
        <v>3</v>
      </c>
      <c r="B69" s="13"/>
      <c r="C69" s="13"/>
      <c r="D69" s="14"/>
      <c r="E69" s="14"/>
      <c r="F69" s="14"/>
      <c r="G69" s="14"/>
      <c r="H69" s="14"/>
      <c r="I69" s="14"/>
      <c r="J69" s="15"/>
      <c r="K69" s="15"/>
      <c r="L69" s="15"/>
      <c r="M69" s="15"/>
      <c r="N69" s="14"/>
      <c r="O69" s="14"/>
      <c r="P69" s="14"/>
      <c r="Q69" s="13"/>
      <c r="R69" s="14"/>
      <c r="S69" s="14"/>
      <c r="T69" s="14"/>
      <c r="U69" s="14"/>
      <c r="V69" s="14"/>
    </row>
    <row r="70" spans="1:22" x14ac:dyDescent="0.2">
      <c r="A70" s="12">
        <v>4</v>
      </c>
      <c r="B70" s="13"/>
      <c r="C70" s="13"/>
      <c r="D70" s="14"/>
      <c r="E70" s="14"/>
      <c r="F70" s="14"/>
      <c r="G70" s="14"/>
      <c r="H70" s="14"/>
      <c r="I70" s="14"/>
      <c r="J70" s="15"/>
      <c r="K70" s="15"/>
      <c r="L70" s="15"/>
      <c r="M70" s="15"/>
      <c r="N70" s="14"/>
      <c r="O70" s="14"/>
      <c r="P70" s="14"/>
      <c r="Q70" s="13"/>
      <c r="R70" s="14"/>
      <c r="S70" s="14"/>
      <c r="T70" s="14"/>
      <c r="U70" s="14"/>
      <c r="V70" s="14"/>
    </row>
    <row r="71" spans="1:22" x14ac:dyDescent="0.2">
      <c r="A71" s="12">
        <v>5</v>
      </c>
      <c r="B71" s="13"/>
      <c r="C71" s="13"/>
      <c r="D71" s="14"/>
      <c r="E71" s="14"/>
      <c r="F71" s="14"/>
      <c r="G71" s="14"/>
      <c r="H71" s="14"/>
      <c r="I71" s="14"/>
      <c r="J71" s="15"/>
      <c r="K71" s="15"/>
      <c r="L71" s="15"/>
      <c r="M71" s="15"/>
      <c r="N71" s="14"/>
      <c r="O71" s="14"/>
      <c r="P71" s="14"/>
      <c r="Q71" s="13"/>
      <c r="R71" s="14"/>
      <c r="S71" s="14"/>
      <c r="T71" s="14"/>
      <c r="U71" s="14"/>
      <c r="V71" s="14"/>
    </row>
    <row r="72" spans="1:22" x14ac:dyDescent="0.2">
      <c r="A72" s="12">
        <v>6</v>
      </c>
      <c r="B72" s="13"/>
      <c r="C72" s="13"/>
      <c r="D72" s="14"/>
      <c r="E72" s="14"/>
      <c r="F72" s="14"/>
      <c r="G72" s="14"/>
      <c r="H72" s="14"/>
      <c r="I72" s="14"/>
      <c r="J72" s="15"/>
      <c r="K72" s="15"/>
      <c r="L72" s="15"/>
      <c r="M72" s="15"/>
      <c r="N72" s="14"/>
      <c r="O72" s="14"/>
      <c r="P72" s="14"/>
      <c r="Q72" s="13"/>
      <c r="R72" s="14"/>
      <c r="S72" s="14"/>
      <c r="T72" s="14"/>
      <c r="U72" s="14"/>
      <c r="V72" s="14"/>
    </row>
    <row r="73" spans="1:22" x14ac:dyDescent="0.2">
      <c r="A73" s="12">
        <v>7</v>
      </c>
      <c r="B73" s="13"/>
      <c r="C73" s="13"/>
      <c r="D73" s="14"/>
      <c r="E73" s="14"/>
      <c r="F73" s="14"/>
      <c r="G73" s="14"/>
      <c r="H73" s="14"/>
      <c r="I73" s="14"/>
      <c r="J73" s="15"/>
      <c r="K73" s="15"/>
      <c r="L73" s="15"/>
      <c r="M73" s="15"/>
      <c r="N73" s="14"/>
      <c r="O73" s="14"/>
      <c r="P73" s="14"/>
      <c r="Q73" s="13"/>
      <c r="R73" s="14"/>
      <c r="S73" s="14"/>
      <c r="T73" s="14"/>
      <c r="U73" s="14"/>
      <c r="V73" s="14"/>
    </row>
    <row r="74" spans="1:22" x14ac:dyDescent="0.2">
      <c r="A74" s="12">
        <v>8</v>
      </c>
      <c r="B74" s="13"/>
      <c r="C74" s="13"/>
      <c r="D74" s="14"/>
      <c r="E74" s="14"/>
      <c r="F74" s="14"/>
      <c r="G74" s="14"/>
      <c r="H74" s="14"/>
      <c r="I74" s="14"/>
      <c r="J74" s="15"/>
      <c r="K74" s="15"/>
      <c r="L74" s="15"/>
      <c r="M74" s="15"/>
      <c r="N74" s="14"/>
      <c r="O74" s="14"/>
      <c r="P74" s="14"/>
      <c r="Q74" s="13"/>
      <c r="R74" s="14"/>
      <c r="S74" s="14"/>
      <c r="T74" s="14"/>
      <c r="U74" s="14"/>
      <c r="V74" s="14"/>
    </row>
    <row r="75" spans="1:22" x14ac:dyDescent="0.2">
      <c r="A75" s="12">
        <v>9</v>
      </c>
      <c r="B75" s="13"/>
      <c r="C75" s="13"/>
      <c r="D75" s="14"/>
      <c r="E75" s="14"/>
      <c r="F75" s="14"/>
      <c r="G75" s="14"/>
      <c r="H75" s="14"/>
      <c r="I75" s="14"/>
      <c r="J75" s="15"/>
      <c r="K75" s="15"/>
      <c r="L75" s="15"/>
      <c r="M75" s="15"/>
      <c r="N75" s="14"/>
      <c r="O75" s="14"/>
      <c r="P75" s="14"/>
      <c r="Q75" s="13"/>
      <c r="R75" s="14"/>
      <c r="S75" s="14"/>
      <c r="T75" s="14"/>
      <c r="U75" s="14"/>
      <c r="V75" s="14"/>
    </row>
    <row r="76" spans="1:22" x14ac:dyDescent="0.2">
      <c r="A76" s="12">
        <v>10</v>
      </c>
      <c r="B76" s="13"/>
      <c r="C76" s="13"/>
      <c r="D76" s="14"/>
      <c r="E76" s="14"/>
      <c r="F76" s="14"/>
      <c r="G76" s="14"/>
      <c r="H76" s="14"/>
      <c r="I76" s="14"/>
      <c r="J76" s="15"/>
      <c r="K76" s="15"/>
      <c r="L76" s="15"/>
      <c r="M76" s="15"/>
      <c r="N76" s="14"/>
      <c r="O76" s="14"/>
      <c r="P76" s="14"/>
      <c r="Q76" s="13"/>
      <c r="R76" s="14"/>
      <c r="S76" s="14"/>
      <c r="T76" s="14"/>
      <c r="U76" s="14"/>
      <c r="V76" s="14"/>
    </row>
    <row r="77" spans="1:22" x14ac:dyDescent="0.2">
      <c r="A77" s="12">
        <v>11</v>
      </c>
      <c r="B77" s="13"/>
      <c r="C77" s="13"/>
      <c r="D77" s="14"/>
      <c r="E77" s="14"/>
      <c r="F77" s="14"/>
      <c r="G77" s="14"/>
      <c r="H77" s="14"/>
      <c r="I77" s="14"/>
      <c r="J77" s="15"/>
      <c r="K77" s="15"/>
      <c r="L77" s="15"/>
      <c r="M77" s="15"/>
      <c r="N77" s="14"/>
      <c r="O77" s="14"/>
      <c r="P77" s="14"/>
      <c r="Q77" s="13"/>
      <c r="R77" s="14"/>
      <c r="S77" s="14"/>
      <c r="T77" s="14"/>
      <c r="U77" s="14"/>
      <c r="V77" s="14"/>
    </row>
    <row r="78" spans="1:22" x14ac:dyDescent="0.2">
      <c r="A78" s="12">
        <v>12</v>
      </c>
      <c r="B78" s="13"/>
      <c r="C78" s="13"/>
      <c r="D78" s="14"/>
      <c r="E78" s="14"/>
      <c r="F78" s="14"/>
      <c r="G78" s="14"/>
      <c r="H78" s="14"/>
      <c r="I78" s="14"/>
      <c r="J78" s="15"/>
      <c r="K78" s="15"/>
      <c r="L78" s="15"/>
      <c r="M78" s="15"/>
      <c r="N78" s="14"/>
      <c r="O78" s="14"/>
      <c r="P78" s="14"/>
      <c r="Q78" s="13"/>
      <c r="R78" s="14"/>
      <c r="S78" s="14"/>
      <c r="T78" s="14"/>
      <c r="U78" s="14"/>
      <c r="V78" s="14"/>
    </row>
    <row r="79" spans="1:22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</row>
    <row r="80" spans="1:22" ht="49.9" customHeight="1" x14ac:dyDescent="0.2">
      <c r="A80" s="57" t="s">
        <v>61</v>
      </c>
      <c r="B80" s="58" t="s">
        <v>18</v>
      </c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</row>
    <row r="81" spans="1:22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</row>
    <row r="82" spans="1:22" ht="19.149999999999999" customHeight="1" x14ac:dyDescent="0.2">
      <c r="A82" s="57" t="s">
        <v>62</v>
      </c>
      <c r="B82" s="6" t="s">
        <v>25</v>
      </c>
      <c r="C82" s="207" t="s">
        <v>0</v>
      </c>
      <c r="D82" s="207"/>
      <c r="E82" s="207"/>
      <c r="F82" s="207"/>
      <c r="G82" s="207"/>
      <c r="H82" s="207"/>
      <c r="I82" s="207"/>
      <c r="J82" s="205"/>
      <c r="K82" s="205"/>
      <c r="L82" s="205"/>
      <c r="M82" s="205"/>
      <c r="N82" s="207"/>
      <c r="O82" s="207" t="s">
        <v>1</v>
      </c>
      <c r="P82" s="207"/>
      <c r="Q82" s="207"/>
      <c r="R82" s="207"/>
      <c r="S82" s="208" t="s">
        <v>19</v>
      </c>
      <c r="T82" s="56"/>
      <c r="U82" s="56"/>
      <c r="V82" s="56"/>
    </row>
    <row r="83" spans="1:22" ht="19.149999999999999" customHeight="1" x14ac:dyDescent="0.2">
      <c r="A83" s="59" t="s">
        <v>47</v>
      </c>
      <c r="B83" s="60" t="s">
        <v>14</v>
      </c>
      <c r="C83" s="61" t="s">
        <v>3</v>
      </c>
      <c r="D83" s="61" t="s">
        <v>4</v>
      </c>
      <c r="E83" s="61" t="s">
        <v>5</v>
      </c>
      <c r="F83" s="61" t="s">
        <v>6</v>
      </c>
      <c r="G83" s="61" t="s">
        <v>7</v>
      </c>
      <c r="H83" s="61" t="s">
        <v>8</v>
      </c>
      <c r="I83" s="61" t="s">
        <v>121</v>
      </c>
      <c r="J83" s="11" t="s">
        <v>122</v>
      </c>
      <c r="K83" s="11" t="s">
        <v>123</v>
      </c>
      <c r="L83" s="11" t="s">
        <v>124</v>
      </c>
      <c r="M83" s="11" t="s">
        <v>125</v>
      </c>
      <c r="N83" s="61" t="s">
        <v>126</v>
      </c>
      <c r="O83" s="61" t="s">
        <v>11</v>
      </c>
      <c r="P83" s="61" t="s">
        <v>12</v>
      </c>
      <c r="Q83" s="61" t="s">
        <v>9</v>
      </c>
      <c r="R83" s="61" t="s">
        <v>10</v>
      </c>
      <c r="S83" s="209"/>
      <c r="T83" s="56"/>
      <c r="U83" s="56"/>
      <c r="V83" s="56"/>
    </row>
    <row r="84" spans="1:22" x14ac:dyDescent="0.2">
      <c r="A84" s="12">
        <v>1</v>
      </c>
      <c r="B84" s="62">
        <f t="shared" ref="B84:B95" si="2">B67</f>
        <v>0</v>
      </c>
      <c r="C84" s="40">
        <f>E67*$D$67</f>
        <v>0</v>
      </c>
      <c r="D84" s="40">
        <f t="shared" ref="D84" si="3">F67*$D$67</f>
        <v>0</v>
      </c>
      <c r="E84" s="40">
        <f t="shared" ref="E84:H84" si="4">G67*$D$67</f>
        <v>0</v>
      </c>
      <c r="F84" s="40">
        <f t="shared" si="4"/>
        <v>0</v>
      </c>
      <c r="G84" s="40">
        <f t="shared" si="4"/>
        <v>0</v>
      </c>
      <c r="H84" s="40">
        <f t="shared" si="4"/>
        <v>0</v>
      </c>
      <c r="I84" s="40">
        <f t="shared" ref="I84:N84" si="5">K67*$D$67</f>
        <v>0</v>
      </c>
      <c r="J84" s="40">
        <f t="shared" si="5"/>
        <v>0</v>
      </c>
      <c r="K84" s="40">
        <f t="shared" si="5"/>
        <v>0</v>
      </c>
      <c r="L84" s="40">
        <f t="shared" si="5"/>
        <v>0</v>
      </c>
      <c r="M84" s="40">
        <f t="shared" si="5"/>
        <v>0</v>
      </c>
      <c r="N84" s="40">
        <f t="shared" si="5"/>
        <v>0</v>
      </c>
      <c r="O84" s="40">
        <f>S67*$R67</f>
        <v>0</v>
      </c>
      <c r="P84" s="40">
        <f>T67*$R67</f>
        <v>0</v>
      </c>
      <c r="Q84" s="40">
        <f>U67*$R67</f>
        <v>0</v>
      </c>
      <c r="R84" s="40">
        <f>V67*$R67</f>
        <v>0</v>
      </c>
      <c r="S84" s="63" t="e">
        <f>((SUM(O84:R84)-SUM(C84:N84))/SUM(C84:N84))*100%</f>
        <v>#DIV/0!</v>
      </c>
      <c r="T84" s="64"/>
      <c r="U84" s="56"/>
      <c r="V84" s="56"/>
    </row>
    <row r="85" spans="1:22" x14ac:dyDescent="0.2">
      <c r="A85" s="12">
        <v>2</v>
      </c>
      <c r="B85" s="62">
        <f t="shared" si="2"/>
        <v>0</v>
      </c>
      <c r="C85" s="40">
        <f t="shared" ref="C85" si="6">E68*$D$68</f>
        <v>0</v>
      </c>
      <c r="D85" s="40">
        <f t="shared" ref="D85" si="7">F68*$D$68</f>
        <v>0</v>
      </c>
      <c r="E85" s="40">
        <f t="shared" ref="E85" si="8">G68*$D$68</f>
        <v>0</v>
      </c>
      <c r="F85" s="40">
        <f t="shared" ref="F85" si="9">H68*$D$68</f>
        <v>0</v>
      </c>
      <c r="G85" s="40">
        <f t="shared" ref="G85" si="10">I68*$D$68</f>
        <v>0</v>
      </c>
      <c r="H85" s="40">
        <f t="shared" ref="H85" si="11">J68*$D$68</f>
        <v>0</v>
      </c>
      <c r="I85" s="40">
        <f t="shared" ref="I85" si="12">K68*$D$68</f>
        <v>0</v>
      </c>
      <c r="J85" s="40">
        <f t="shared" ref="J85" si="13">L68*$D$68</f>
        <v>0</v>
      </c>
      <c r="K85" s="40">
        <f t="shared" ref="K85" si="14">M68*$D$68</f>
        <v>0</v>
      </c>
      <c r="L85" s="40">
        <f t="shared" ref="L85" si="15">N68*$D$68</f>
        <v>0</v>
      </c>
      <c r="M85" s="40">
        <f t="shared" ref="M85" si="16">O68*$D$68</f>
        <v>0</v>
      </c>
      <c r="N85" s="40">
        <f t="shared" ref="N85" si="17">P68*$D$68</f>
        <v>0</v>
      </c>
      <c r="O85" s="40">
        <f t="shared" ref="O85:R95" si="18">S68*$R68</f>
        <v>0</v>
      </c>
      <c r="P85" s="40">
        <f t="shared" si="18"/>
        <v>0</v>
      </c>
      <c r="Q85" s="40">
        <f t="shared" si="18"/>
        <v>0</v>
      </c>
      <c r="R85" s="40">
        <f t="shared" si="18"/>
        <v>0</v>
      </c>
      <c r="S85" s="63" t="e">
        <f t="shared" ref="S85:S95" si="19">((SUM(O85:R85)-SUM(C85:N85))/SUM(C85:N85))*100%</f>
        <v>#DIV/0!</v>
      </c>
      <c r="T85" s="56"/>
      <c r="U85" s="56"/>
      <c r="V85" s="56"/>
    </row>
    <row r="86" spans="1:22" x14ac:dyDescent="0.2">
      <c r="A86" s="12">
        <v>3</v>
      </c>
      <c r="B86" s="62">
        <f t="shared" si="2"/>
        <v>0</v>
      </c>
      <c r="C86" s="40">
        <f t="shared" ref="C86" si="20">E69*$D$69</f>
        <v>0</v>
      </c>
      <c r="D86" s="40">
        <f t="shared" ref="D86" si="21">F69*$D$69</f>
        <v>0</v>
      </c>
      <c r="E86" s="40">
        <f t="shared" ref="E86" si="22">G69*$D$69</f>
        <v>0</v>
      </c>
      <c r="F86" s="40">
        <f t="shared" ref="F86" si="23">H69*$D$69</f>
        <v>0</v>
      </c>
      <c r="G86" s="40">
        <f t="shared" ref="G86" si="24">I69*$D$69</f>
        <v>0</v>
      </c>
      <c r="H86" s="40">
        <f t="shared" ref="H86" si="25">J69*$D$69</f>
        <v>0</v>
      </c>
      <c r="I86" s="40">
        <f t="shared" ref="I86" si="26">K69*$D$69</f>
        <v>0</v>
      </c>
      <c r="J86" s="40">
        <f t="shared" ref="J86" si="27">L69*$D$69</f>
        <v>0</v>
      </c>
      <c r="K86" s="40">
        <f t="shared" ref="K86" si="28">M69*$D$69</f>
        <v>0</v>
      </c>
      <c r="L86" s="40">
        <f t="shared" ref="L86" si="29">N69*$D$69</f>
        <v>0</v>
      </c>
      <c r="M86" s="40">
        <f t="shared" ref="M86" si="30">O69*$D$69</f>
        <v>0</v>
      </c>
      <c r="N86" s="40">
        <f t="shared" ref="N86" si="31">P69*$D$69</f>
        <v>0</v>
      </c>
      <c r="O86" s="40">
        <f t="shared" si="18"/>
        <v>0</v>
      </c>
      <c r="P86" s="40">
        <f t="shared" si="18"/>
        <v>0</v>
      </c>
      <c r="Q86" s="40">
        <f t="shared" si="18"/>
        <v>0</v>
      </c>
      <c r="R86" s="40">
        <f t="shared" si="18"/>
        <v>0</v>
      </c>
      <c r="S86" s="63" t="e">
        <f t="shared" si="19"/>
        <v>#DIV/0!</v>
      </c>
      <c r="T86" s="56"/>
      <c r="U86" s="56"/>
      <c r="V86" s="56"/>
    </row>
    <row r="87" spans="1:22" x14ac:dyDescent="0.2">
      <c r="A87" s="12">
        <v>4</v>
      </c>
      <c r="B87" s="62">
        <f t="shared" si="2"/>
        <v>0</v>
      </c>
      <c r="C87" s="40">
        <f t="shared" ref="C87" si="32">E70*$D$70</f>
        <v>0</v>
      </c>
      <c r="D87" s="40">
        <f t="shared" ref="D87" si="33">F70*$D$70</f>
        <v>0</v>
      </c>
      <c r="E87" s="40">
        <f t="shared" ref="E87" si="34">G70*$D$70</f>
        <v>0</v>
      </c>
      <c r="F87" s="40">
        <f t="shared" ref="F87" si="35">H70*$D$70</f>
        <v>0</v>
      </c>
      <c r="G87" s="40">
        <f t="shared" ref="G87" si="36">I70*$D$70</f>
        <v>0</v>
      </c>
      <c r="H87" s="40">
        <f t="shared" ref="H87" si="37">J70*$D$70</f>
        <v>0</v>
      </c>
      <c r="I87" s="40">
        <f t="shared" ref="I87" si="38">K70*$D$70</f>
        <v>0</v>
      </c>
      <c r="J87" s="40">
        <f t="shared" ref="J87" si="39">L70*$D$70</f>
        <v>0</v>
      </c>
      <c r="K87" s="40">
        <f t="shared" ref="K87" si="40">M70*$D$70</f>
        <v>0</v>
      </c>
      <c r="L87" s="40">
        <f t="shared" ref="L87" si="41">N70*$D$70</f>
        <v>0</v>
      </c>
      <c r="M87" s="40">
        <f t="shared" ref="M87" si="42">O70*$D$70</f>
        <v>0</v>
      </c>
      <c r="N87" s="40">
        <f t="shared" ref="N87" si="43">P70*$D$70</f>
        <v>0</v>
      </c>
      <c r="O87" s="40">
        <f t="shared" si="18"/>
        <v>0</v>
      </c>
      <c r="P87" s="40">
        <f t="shared" si="18"/>
        <v>0</v>
      </c>
      <c r="Q87" s="40">
        <f t="shared" si="18"/>
        <v>0</v>
      </c>
      <c r="R87" s="40">
        <f t="shared" si="18"/>
        <v>0</v>
      </c>
      <c r="S87" s="63" t="e">
        <f t="shared" si="19"/>
        <v>#DIV/0!</v>
      </c>
      <c r="T87" s="56"/>
      <c r="U87" s="56"/>
      <c r="V87" s="56"/>
    </row>
    <row r="88" spans="1:22" x14ac:dyDescent="0.2">
      <c r="A88" s="12">
        <v>5</v>
      </c>
      <c r="B88" s="62">
        <f t="shared" si="2"/>
        <v>0</v>
      </c>
      <c r="C88" s="40">
        <f t="shared" ref="C88" si="44">E71*$D$71</f>
        <v>0</v>
      </c>
      <c r="D88" s="40">
        <f t="shared" ref="D88" si="45">F71*$D$71</f>
        <v>0</v>
      </c>
      <c r="E88" s="40">
        <f t="shared" ref="E88" si="46">G71*$D$71</f>
        <v>0</v>
      </c>
      <c r="F88" s="40">
        <f t="shared" ref="F88" si="47">H71*$D$71</f>
        <v>0</v>
      </c>
      <c r="G88" s="40">
        <f t="shared" ref="G88" si="48">I71*$D$71</f>
        <v>0</v>
      </c>
      <c r="H88" s="40">
        <f t="shared" ref="H88" si="49">J71*$D$71</f>
        <v>0</v>
      </c>
      <c r="I88" s="40">
        <f t="shared" ref="I88" si="50">K71*$D$71</f>
        <v>0</v>
      </c>
      <c r="J88" s="40">
        <f t="shared" ref="J88" si="51">L71*$D$71</f>
        <v>0</v>
      </c>
      <c r="K88" s="40">
        <f t="shared" ref="K88" si="52">M71*$D$71</f>
        <v>0</v>
      </c>
      <c r="L88" s="40">
        <f t="shared" ref="L88" si="53">N71*$D$71</f>
        <v>0</v>
      </c>
      <c r="M88" s="40">
        <f t="shared" ref="M88" si="54">O71*$D$71</f>
        <v>0</v>
      </c>
      <c r="N88" s="40">
        <f t="shared" ref="N88" si="55">P71*$D$71</f>
        <v>0</v>
      </c>
      <c r="O88" s="40">
        <f t="shared" si="18"/>
        <v>0</v>
      </c>
      <c r="P88" s="40">
        <f t="shared" si="18"/>
        <v>0</v>
      </c>
      <c r="Q88" s="40">
        <f t="shared" si="18"/>
        <v>0</v>
      </c>
      <c r="R88" s="40">
        <f t="shared" si="18"/>
        <v>0</v>
      </c>
      <c r="S88" s="63" t="e">
        <f t="shared" si="19"/>
        <v>#DIV/0!</v>
      </c>
      <c r="T88" s="56"/>
      <c r="U88" s="56"/>
      <c r="V88" s="56"/>
    </row>
    <row r="89" spans="1:22" x14ac:dyDescent="0.2">
      <c r="A89" s="12">
        <v>6</v>
      </c>
      <c r="B89" s="62">
        <f t="shared" si="2"/>
        <v>0</v>
      </c>
      <c r="C89" s="40">
        <f>E72*$D$72</f>
        <v>0</v>
      </c>
      <c r="D89" s="40">
        <f t="shared" ref="D89" si="56">F72*$D$72</f>
        <v>0</v>
      </c>
      <c r="E89" s="40">
        <f t="shared" ref="E89" si="57">G72*$D$72</f>
        <v>0</v>
      </c>
      <c r="F89" s="40">
        <f t="shared" ref="F89" si="58">H72*$D$72</f>
        <v>0</v>
      </c>
      <c r="G89" s="40">
        <f t="shared" ref="G89" si="59">I72*$D$72</f>
        <v>0</v>
      </c>
      <c r="H89" s="40">
        <f t="shared" ref="H89" si="60">J72*$D$72</f>
        <v>0</v>
      </c>
      <c r="I89" s="40">
        <f t="shared" ref="I89" si="61">K72*$D$72</f>
        <v>0</v>
      </c>
      <c r="J89" s="40">
        <f t="shared" ref="J89" si="62">L72*$D$72</f>
        <v>0</v>
      </c>
      <c r="K89" s="40">
        <f t="shared" ref="K89" si="63">M72*$D$72</f>
        <v>0</v>
      </c>
      <c r="L89" s="40">
        <f t="shared" ref="L89" si="64">N72*$D$72</f>
        <v>0</v>
      </c>
      <c r="M89" s="40">
        <f t="shared" ref="M89" si="65">O72*$D$72</f>
        <v>0</v>
      </c>
      <c r="N89" s="40">
        <f t="shared" ref="N89" si="66">P72*$D$72</f>
        <v>0</v>
      </c>
      <c r="O89" s="40">
        <f t="shared" si="18"/>
        <v>0</v>
      </c>
      <c r="P89" s="40">
        <f t="shared" si="18"/>
        <v>0</v>
      </c>
      <c r="Q89" s="40">
        <f t="shared" si="18"/>
        <v>0</v>
      </c>
      <c r="R89" s="40">
        <f t="shared" si="18"/>
        <v>0</v>
      </c>
      <c r="S89" s="63" t="e">
        <f t="shared" si="19"/>
        <v>#DIV/0!</v>
      </c>
      <c r="T89" s="56"/>
      <c r="U89" s="56"/>
      <c r="V89" s="56"/>
    </row>
    <row r="90" spans="1:22" x14ac:dyDescent="0.2">
      <c r="A90" s="12">
        <v>7</v>
      </c>
      <c r="B90" s="62">
        <f t="shared" si="2"/>
        <v>0</v>
      </c>
      <c r="C90" s="40">
        <f t="shared" ref="C90" si="67">E73*$D$73</f>
        <v>0</v>
      </c>
      <c r="D90" s="40">
        <f t="shared" ref="D90" si="68">F73*$D$73</f>
        <v>0</v>
      </c>
      <c r="E90" s="40">
        <f t="shared" ref="E90" si="69">G73*$D$73</f>
        <v>0</v>
      </c>
      <c r="F90" s="40">
        <f t="shared" ref="F90" si="70">H73*$D$73</f>
        <v>0</v>
      </c>
      <c r="G90" s="40">
        <f t="shared" ref="G90" si="71">I73*$D$73</f>
        <v>0</v>
      </c>
      <c r="H90" s="40">
        <f t="shared" ref="H90" si="72">J73*$D$73</f>
        <v>0</v>
      </c>
      <c r="I90" s="40">
        <f t="shared" ref="I90" si="73">K73*$D$73</f>
        <v>0</v>
      </c>
      <c r="J90" s="40">
        <f t="shared" ref="J90" si="74">L73*$D$73</f>
        <v>0</v>
      </c>
      <c r="K90" s="40">
        <f t="shared" ref="K90" si="75">M73*$D$73</f>
        <v>0</v>
      </c>
      <c r="L90" s="40">
        <f t="shared" ref="L90" si="76">N73*$D$73</f>
        <v>0</v>
      </c>
      <c r="M90" s="40">
        <f t="shared" ref="M90" si="77">O73*$D$73</f>
        <v>0</v>
      </c>
      <c r="N90" s="40">
        <f t="shared" ref="N90" si="78">P73*$D$73</f>
        <v>0</v>
      </c>
      <c r="O90" s="40">
        <f t="shared" si="18"/>
        <v>0</v>
      </c>
      <c r="P90" s="40">
        <f t="shared" si="18"/>
        <v>0</v>
      </c>
      <c r="Q90" s="40">
        <f t="shared" si="18"/>
        <v>0</v>
      </c>
      <c r="R90" s="40">
        <f t="shared" si="18"/>
        <v>0</v>
      </c>
      <c r="S90" s="63" t="e">
        <f t="shared" si="19"/>
        <v>#DIV/0!</v>
      </c>
      <c r="T90" s="56"/>
      <c r="U90" s="56"/>
      <c r="V90" s="56"/>
    </row>
    <row r="91" spans="1:22" x14ac:dyDescent="0.2">
      <c r="A91" s="12">
        <v>8</v>
      </c>
      <c r="B91" s="62">
        <f t="shared" si="2"/>
        <v>0</v>
      </c>
      <c r="C91" s="40">
        <f t="shared" ref="C91" si="79">E74*$D$74</f>
        <v>0</v>
      </c>
      <c r="D91" s="40">
        <f t="shared" ref="D91" si="80">F74*$D$74</f>
        <v>0</v>
      </c>
      <c r="E91" s="40">
        <f t="shared" ref="E91" si="81">G74*$D$74</f>
        <v>0</v>
      </c>
      <c r="F91" s="40">
        <f t="shared" ref="F91" si="82">H74*$D$74</f>
        <v>0</v>
      </c>
      <c r="G91" s="40">
        <f t="shared" ref="G91" si="83">I74*$D$74</f>
        <v>0</v>
      </c>
      <c r="H91" s="40">
        <f t="shared" ref="H91" si="84">J74*$D$74</f>
        <v>0</v>
      </c>
      <c r="I91" s="40">
        <f t="shared" ref="I91" si="85">K74*$D$74</f>
        <v>0</v>
      </c>
      <c r="J91" s="40">
        <f t="shared" ref="J91" si="86">L74*$D$74</f>
        <v>0</v>
      </c>
      <c r="K91" s="40">
        <f t="shared" ref="K91" si="87">M74*$D$74</f>
        <v>0</v>
      </c>
      <c r="L91" s="40">
        <f t="shared" ref="L91" si="88">N74*$D$74</f>
        <v>0</v>
      </c>
      <c r="M91" s="40">
        <f t="shared" ref="M91" si="89">O74*$D$74</f>
        <v>0</v>
      </c>
      <c r="N91" s="40">
        <f t="shared" ref="N91" si="90">P74*$D$74</f>
        <v>0</v>
      </c>
      <c r="O91" s="40">
        <f t="shared" si="18"/>
        <v>0</v>
      </c>
      <c r="P91" s="40">
        <f t="shared" si="18"/>
        <v>0</v>
      </c>
      <c r="Q91" s="40">
        <f t="shared" si="18"/>
        <v>0</v>
      </c>
      <c r="R91" s="40">
        <f t="shared" si="18"/>
        <v>0</v>
      </c>
      <c r="S91" s="63" t="e">
        <f t="shared" si="19"/>
        <v>#DIV/0!</v>
      </c>
      <c r="T91" s="56"/>
      <c r="U91" s="56"/>
      <c r="V91" s="56"/>
    </row>
    <row r="92" spans="1:22" x14ac:dyDescent="0.2">
      <c r="A92" s="12">
        <v>9</v>
      </c>
      <c r="B92" s="62">
        <f t="shared" si="2"/>
        <v>0</v>
      </c>
      <c r="C92" s="40">
        <f t="shared" ref="C92" si="91">E75*$D$75</f>
        <v>0</v>
      </c>
      <c r="D92" s="40">
        <f t="shared" ref="D92" si="92">F75*$D$75</f>
        <v>0</v>
      </c>
      <c r="E92" s="40">
        <f t="shared" ref="E92" si="93">G75*$D$75</f>
        <v>0</v>
      </c>
      <c r="F92" s="40">
        <f t="shared" ref="F92" si="94">H75*$D$75</f>
        <v>0</v>
      </c>
      <c r="G92" s="40">
        <f t="shared" ref="G92" si="95">I75*$D$75</f>
        <v>0</v>
      </c>
      <c r="H92" s="40">
        <f t="shared" ref="H92" si="96">J75*$D$75</f>
        <v>0</v>
      </c>
      <c r="I92" s="40">
        <f t="shared" ref="I92" si="97">K75*$D$75</f>
        <v>0</v>
      </c>
      <c r="J92" s="40">
        <f t="shared" ref="J92" si="98">L75*$D$75</f>
        <v>0</v>
      </c>
      <c r="K92" s="40">
        <f t="shared" ref="K92" si="99">M75*$D$75</f>
        <v>0</v>
      </c>
      <c r="L92" s="40">
        <f t="shared" ref="L92" si="100">N75*$D$75</f>
        <v>0</v>
      </c>
      <c r="M92" s="40">
        <f t="shared" ref="M92" si="101">O75*$D$75</f>
        <v>0</v>
      </c>
      <c r="N92" s="40">
        <f t="shared" ref="N92" si="102">P75*$D$75</f>
        <v>0</v>
      </c>
      <c r="O92" s="40">
        <f t="shared" si="18"/>
        <v>0</v>
      </c>
      <c r="P92" s="40">
        <f t="shared" si="18"/>
        <v>0</v>
      </c>
      <c r="Q92" s="40">
        <f t="shared" si="18"/>
        <v>0</v>
      </c>
      <c r="R92" s="40">
        <f t="shared" si="18"/>
        <v>0</v>
      </c>
      <c r="S92" s="63" t="e">
        <f t="shared" si="19"/>
        <v>#DIV/0!</v>
      </c>
      <c r="T92" s="56"/>
      <c r="U92" s="56"/>
      <c r="V92" s="56"/>
    </row>
    <row r="93" spans="1:22" x14ac:dyDescent="0.2">
      <c r="A93" s="12">
        <v>10</v>
      </c>
      <c r="B93" s="62">
        <f t="shared" si="2"/>
        <v>0</v>
      </c>
      <c r="C93" s="40">
        <f t="shared" ref="C93" si="103">E76*$D$76</f>
        <v>0</v>
      </c>
      <c r="D93" s="40">
        <f t="shared" ref="D93" si="104">F76*$D$76</f>
        <v>0</v>
      </c>
      <c r="E93" s="40">
        <f t="shared" ref="E93" si="105">G76*$D$76</f>
        <v>0</v>
      </c>
      <c r="F93" s="40">
        <f t="shared" ref="F93" si="106">H76*$D$76</f>
        <v>0</v>
      </c>
      <c r="G93" s="40">
        <f t="shared" ref="G93" si="107">I76*$D$76</f>
        <v>0</v>
      </c>
      <c r="H93" s="40">
        <f t="shared" ref="H93" si="108">J76*$D$76</f>
        <v>0</v>
      </c>
      <c r="I93" s="40">
        <f t="shared" ref="I93" si="109">K76*$D$76</f>
        <v>0</v>
      </c>
      <c r="J93" s="40">
        <f t="shared" ref="J93" si="110">L76*$D$76</f>
        <v>0</v>
      </c>
      <c r="K93" s="40">
        <f t="shared" ref="K93" si="111">M76*$D$76</f>
        <v>0</v>
      </c>
      <c r="L93" s="40">
        <f t="shared" ref="L93" si="112">N76*$D$76</f>
        <v>0</v>
      </c>
      <c r="M93" s="40">
        <f t="shared" ref="M93" si="113">O76*$D$76</f>
        <v>0</v>
      </c>
      <c r="N93" s="40">
        <f t="shared" ref="N93" si="114">P76*$D$76</f>
        <v>0</v>
      </c>
      <c r="O93" s="40">
        <f t="shared" si="18"/>
        <v>0</v>
      </c>
      <c r="P93" s="40">
        <f t="shared" si="18"/>
        <v>0</v>
      </c>
      <c r="Q93" s="40">
        <f t="shared" si="18"/>
        <v>0</v>
      </c>
      <c r="R93" s="40">
        <f t="shared" si="18"/>
        <v>0</v>
      </c>
      <c r="S93" s="63" t="e">
        <f t="shared" si="19"/>
        <v>#DIV/0!</v>
      </c>
      <c r="T93" s="56"/>
      <c r="U93" s="56"/>
      <c r="V93" s="56"/>
    </row>
    <row r="94" spans="1:22" x14ac:dyDescent="0.2">
      <c r="A94" s="12">
        <v>11</v>
      </c>
      <c r="B94" s="62">
        <f t="shared" si="2"/>
        <v>0</v>
      </c>
      <c r="C94" s="40">
        <f t="shared" ref="C94" si="115">E77*$D$77</f>
        <v>0</v>
      </c>
      <c r="D94" s="40">
        <f t="shared" ref="D94" si="116">F77*$D$77</f>
        <v>0</v>
      </c>
      <c r="E94" s="40">
        <f t="shared" ref="E94" si="117">G77*$D$77</f>
        <v>0</v>
      </c>
      <c r="F94" s="40">
        <f t="shared" ref="F94" si="118">H77*$D$77</f>
        <v>0</v>
      </c>
      <c r="G94" s="40">
        <f t="shared" ref="G94" si="119">I77*$D$77</f>
        <v>0</v>
      </c>
      <c r="H94" s="40">
        <f t="shared" ref="H94" si="120">J77*$D$77</f>
        <v>0</v>
      </c>
      <c r="I94" s="40">
        <f t="shared" ref="I94" si="121">K77*$D$77</f>
        <v>0</v>
      </c>
      <c r="J94" s="40">
        <f t="shared" ref="J94" si="122">L77*$D$77</f>
        <v>0</v>
      </c>
      <c r="K94" s="40">
        <f t="shared" ref="K94" si="123">M77*$D$77</f>
        <v>0</v>
      </c>
      <c r="L94" s="40">
        <f t="shared" ref="L94" si="124">N77*$D$77</f>
        <v>0</v>
      </c>
      <c r="M94" s="40">
        <f t="shared" ref="M94" si="125">O77*$D$77</f>
        <v>0</v>
      </c>
      <c r="N94" s="40">
        <f t="shared" ref="N94" si="126">P77*$D$77</f>
        <v>0</v>
      </c>
      <c r="O94" s="40">
        <f t="shared" si="18"/>
        <v>0</v>
      </c>
      <c r="P94" s="40">
        <f t="shared" si="18"/>
        <v>0</v>
      </c>
      <c r="Q94" s="40">
        <f t="shared" si="18"/>
        <v>0</v>
      </c>
      <c r="R94" s="40">
        <f t="shared" si="18"/>
        <v>0</v>
      </c>
      <c r="S94" s="63" t="e">
        <f t="shared" si="19"/>
        <v>#DIV/0!</v>
      </c>
      <c r="T94" s="56"/>
      <c r="U94" s="56"/>
      <c r="V94" s="56"/>
    </row>
    <row r="95" spans="1:22" x14ac:dyDescent="0.2">
      <c r="A95" s="12">
        <v>12</v>
      </c>
      <c r="B95" s="62">
        <f t="shared" si="2"/>
        <v>0</v>
      </c>
      <c r="C95" s="40">
        <f t="shared" ref="C95" si="127">E78*$D$78</f>
        <v>0</v>
      </c>
      <c r="D95" s="40">
        <f t="shared" ref="D95" si="128">F78*$D$78</f>
        <v>0</v>
      </c>
      <c r="E95" s="40">
        <f t="shared" ref="E95" si="129">G78*$D$78</f>
        <v>0</v>
      </c>
      <c r="F95" s="40">
        <f t="shared" ref="F95" si="130">H78*$D$78</f>
        <v>0</v>
      </c>
      <c r="G95" s="40">
        <f t="shared" ref="G95" si="131">I78*$D$78</f>
        <v>0</v>
      </c>
      <c r="H95" s="40">
        <f t="shared" ref="H95" si="132">J78*$D$78</f>
        <v>0</v>
      </c>
      <c r="I95" s="40">
        <f t="shared" ref="I95" si="133">K78*$D$78</f>
        <v>0</v>
      </c>
      <c r="J95" s="40">
        <f t="shared" ref="J95" si="134">L78*$D$78</f>
        <v>0</v>
      </c>
      <c r="K95" s="40">
        <f t="shared" ref="K95" si="135">M78*$D$78</f>
        <v>0</v>
      </c>
      <c r="L95" s="40">
        <f t="shared" ref="L95" si="136">N78*$D$78</f>
        <v>0</v>
      </c>
      <c r="M95" s="40">
        <f t="shared" ref="M95" si="137">O78*$D$78</f>
        <v>0</v>
      </c>
      <c r="N95" s="40">
        <f t="shared" ref="N95" si="138">P78*$D$78</f>
        <v>0</v>
      </c>
      <c r="O95" s="40">
        <f t="shared" si="18"/>
        <v>0</v>
      </c>
      <c r="P95" s="40">
        <f t="shared" si="18"/>
        <v>0</v>
      </c>
      <c r="Q95" s="40">
        <f t="shared" si="18"/>
        <v>0</v>
      </c>
      <c r="R95" s="40">
        <f t="shared" si="18"/>
        <v>0</v>
      </c>
      <c r="S95" s="63" t="e">
        <f t="shared" si="19"/>
        <v>#DIV/0!</v>
      </c>
      <c r="T95" s="56"/>
      <c r="U95" s="56"/>
      <c r="V95" s="56"/>
    </row>
    <row r="96" spans="1:22" x14ac:dyDescent="0.2">
      <c r="A96" s="12"/>
      <c r="B96" s="62" t="s">
        <v>13</v>
      </c>
      <c r="C96" s="40">
        <f>SUM(C84:C95)</f>
        <v>0</v>
      </c>
      <c r="D96" s="40">
        <f t="shared" ref="D96:G96" si="139">SUM(D84:D95)</f>
        <v>0</v>
      </c>
      <c r="E96" s="40">
        <f t="shared" si="139"/>
        <v>0</v>
      </c>
      <c r="F96" s="40">
        <f t="shared" si="139"/>
        <v>0</v>
      </c>
      <c r="G96" s="40">
        <f t="shared" si="139"/>
        <v>0</v>
      </c>
      <c r="H96" s="40">
        <f t="shared" ref="H96:R96" si="140">SUM(H84:H95)</f>
        <v>0</v>
      </c>
      <c r="I96" s="40">
        <f t="shared" si="140"/>
        <v>0</v>
      </c>
      <c r="J96" s="40">
        <f t="shared" si="140"/>
        <v>0</v>
      </c>
      <c r="K96" s="40">
        <f t="shared" si="140"/>
        <v>0</v>
      </c>
      <c r="L96" s="40">
        <f t="shared" si="140"/>
        <v>0</v>
      </c>
      <c r="M96" s="40">
        <f t="shared" si="140"/>
        <v>0</v>
      </c>
      <c r="N96" s="40">
        <f t="shared" si="140"/>
        <v>0</v>
      </c>
      <c r="O96" s="40">
        <f t="shared" si="140"/>
        <v>0</v>
      </c>
      <c r="P96" s="40">
        <f t="shared" si="140"/>
        <v>0</v>
      </c>
      <c r="Q96" s="40">
        <f t="shared" si="140"/>
        <v>0</v>
      </c>
      <c r="R96" s="40">
        <f t="shared" si="140"/>
        <v>0</v>
      </c>
      <c r="S96" s="65" t="e">
        <f>AVERAGE(S84:S95)</f>
        <v>#DIV/0!</v>
      </c>
      <c r="T96" s="56"/>
      <c r="U96" s="56"/>
      <c r="V96" s="56"/>
    </row>
    <row r="97" spans="1:22" x14ac:dyDescent="0.2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</row>
    <row r="98" spans="1:22" ht="19.149999999999999" customHeight="1" x14ac:dyDescent="0.2">
      <c r="A98" s="57" t="s">
        <v>63</v>
      </c>
      <c r="B98" s="66" t="s">
        <v>26</v>
      </c>
      <c r="C98" s="207" t="s">
        <v>0</v>
      </c>
      <c r="D98" s="207"/>
      <c r="E98" s="207"/>
      <c r="F98" s="207"/>
      <c r="G98" s="207"/>
      <c r="H98" s="207"/>
      <c r="I98" s="207"/>
      <c r="J98" s="205"/>
      <c r="K98" s="205"/>
      <c r="L98" s="205"/>
      <c r="M98" s="205"/>
      <c r="N98" s="207"/>
      <c r="O98" s="207" t="s">
        <v>1</v>
      </c>
      <c r="P98" s="207"/>
      <c r="Q98" s="207"/>
      <c r="R98" s="207"/>
      <c r="S98" s="210" t="s">
        <v>20</v>
      </c>
      <c r="T98" s="56"/>
      <c r="U98" s="56"/>
      <c r="V98" s="56"/>
    </row>
    <row r="99" spans="1:22" ht="19.149999999999999" customHeight="1" x14ac:dyDescent="0.2">
      <c r="A99" s="59" t="s">
        <v>47</v>
      </c>
      <c r="B99" s="67" t="s">
        <v>21</v>
      </c>
      <c r="C99" s="61" t="s">
        <v>3</v>
      </c>
      <c r="D99" s="61" t="s">
        <v>4</v>
      </c>
      <c r="E99" s="61" t="s">
        <v>5</v>
      </c>
      <c r="F99" s="61" t="s">
        <v>6</v>
      </c>
      <c r="G99" s="61" t="s">
        <v>7</v>
      </c>
      <c r="H99" s="61" t="s">
        <v>8</v>
      </c>
      <c r="I99" s="61" t="s">
        <v>121</v>
      </c>
      <c r="J99" s="11" t="s">
        <v>122</v>
      </c>
      <c r="K99" s="11" t="s">
        <v>123</v>
      </c>
      <c r="L99" s="11" t="s">
        <v>124</v>
      </c>
      <c r="M99" s="11" t="s">
        <v>125</v>
      </c>
      <c r="N99" s="61" t="s">
        <v>126</v>
      </c>
      <c r="O99" s="8" t="s">
        <v>11</v>
      </c>
      <c r="P99" s="8" t="s">
        <v>12</v>
      </c>
      <c r="Q99" s="8" t="s">
        <v>9</v>
      </c>
      <c r="R99" s="8" t="s">
        <v>10</v>
      </c>
      <c r="S99" s="211"/>
      <c r="T99" s="56"/>
      <c r="U99" s="56"/>
      <c r="V99" s="56"/>
    </row>
    <row r="100" spans="1:22" x14ac:dyDescent="0.2">
      <c r="A100" s="12">
        <v>1</v>
      </c>
      <c r="B100" s="62" t="s">
        <v>48</v>
      </c>
      <c r="C100" s="40">
        <f>C96</f>
        <v>0</v>
      </c>
      <c r="D100" s="40">
        <f t="shared" ref="D100:R100" si="141">D96</f>
        <v>0</v>
      </c>
      <c r="E100" s="40">
        <f t="shared" si="141"/>
        <v>0</v>
      </c>
      <c r="F100" s="40">
        <f t="shared" si="141"/>
        <v>0</v>
      </c>
      <c r="G100" s="40">
        <f t="shared" si="141"/>
        <v>0</v>
      </c>
      <c r="H100" s="40">
        <f t="shared" si="141"/>
        <v>0</v>
      </c>
      <c r="I100" s="40">
        <f t="shared" si="141"/>
        <v>0</v>
      </c>
      <c r="J100" s="40">
        <f t="shared" si="141"/>
        <v>0</v>
      </c>
      <c r="K100" s="40">
        <f t="shared" si="141"/>
        <v>0</v>
      </c>
      <c r="L100" s="40">
        <f t="shared" si="141"/>
        <v>0</v>
      </c>
      <c r="M100" s="40">
        <f t="shared" si="141"/>
        <v>0</v>
      </c>
      <c r="N100" s="40">
        <f t="shared" si="141"/>
        <v>0</v>
      </c>
      <c r="O100" s="40">
        <f t="shared" si="141"/>
        <v>0</v>
      </c>
      <c r="P100" s="40">
        <f t="shared" si="141"/>
        <v>0</v>
      </c>
      <c r="Q100" s="40">
        <f t="shared" si="141"/>
        <v>0</v>
      </c>
      <c r="R100" s="40">
        <f t="shared" si="141"/>
        <v>0</v>
      </c>
      <c r="S100" s="40">
        <f t="shared" ref="S100:S108" si="142">SUM(C100:R100)</f>
        <v>0</v>
      </c>
      <c r="T100" s="56"/>
      <c r="U100" s="56"/>
      <c r="V100" s="56"/>
    </row>
    <row r="101" spans="1:22" ht="14.45" customHeight="1" x14ac:dyDescent="0.2">
      <c r="A101" s="12">
        <v>2</v>
      </c>
      <c r="B101" s="68" t="s">
        <v>49</v>
      </c>
      <c r="C101" s="14"/>
      <c r="D101" s="14"/>
      <c r="E101" s="14"/>
      <c r="F101" s="14"/>
      <c r="G101" s="14"/>
      <c r="H101" s="14"/>
      <c r="I101" s="14"/>
      <c r="J101" s="15"/>
      <c r="K101" s="15"/>
      <c r="L101" s="15"/>
      <c r="M101" s="15"/>
      <c r="N101" s="14"/>
      <c r="O101" s="14"/>
      <c r="P101" s="14"/>
      <c r="Q101" s="14"/>
      <c r="R101" s="14"/>
      <c r="S101" s="40">
        <f t="shared" si="142"/>
        <v>0</v>
      </c>
      <c r="T101" s="56"/>
      <c r="U101" s="56"/>
      <c r="V101" s="56"/>
    </row>
    <row r="102" spans="1:22" ht="14.45" customHeight="1" x14ac:dyDescent="0.2">
      <c r="A102" s="12">
        <v>3</v>
      </c>
      <c r="B102" s="68" t="s">
        <v>50</v>
      </c>
      <c r="C102" s="34"/>
      <c r="D102" s="34"/>
      <c r="E102" s="34"/>
      <c r="F102" s="34"/>
      <c r="G102" s="34"/>
      <c r="H102" s="34"/>
      <c r="I102" s="34"/>
      <c r="J102" s="35"/>
      <c r="K102" s="35"/>
      <c r="L102" s="35"/>
      <c r="M102" s="35"/>
      <c r="N102" s="34"/>
      <c r="O102" s="34"/>
      <c r="P102" s="34"/>
      <c r="Q102" s="34"/>
      <c r="R102" s="34"/>
      <c r="S102" s="40">
        <f t="shared" si="142"/>
        <v>0</v>
      </c>
      <c r="T102" s="56"/>
      <c r="U102" s="56"/>
      <c r="V102" s="56"/>
    </row>
    <row r="103" spans="1:22" ht="14.45" customHeight="1" x14ac:dyDescent="0.2">
      <c r="A103" s="12">
        <v>4</v>
      </c>
      <c r="B103" s="68" t="s">
        <v>144</v>
      </c>
      <c r="C103" s="40">
        <f>SUM(C14:C18)</f>
        <v>0</v>
      </c>
      <c r="D103" s="40">
        <f t="shared" ref="D103:R103" si="143">SUM(D14:D18)</f>
        <v>0</v>
      </c>
      <c r="E103" s="40">
        <f t="shared" si="143"/>
        <v>0</v>
      </c>
      <c r="F103" s="40">
        <f t="shared" si="143"/>
        <v>0</v>
      </c>
      <c r="G103" s="40">
        <f t="shared" si="143"/>
        <v>0</v>
      </c>
      <c r="H103" s="40">
        <f t="shared" si="143"/>
        <v>0</v>
      </c>
      <c r="I103" s="40">
        <f t="shared" si="143"/>
        <v>0</v>
      </c>
      <c r="J103" s="40">
        <f t="shared" si="143"/>
        <v>0</v>
      </c>
      <c r="K103" s="40">
        <f t="shared" si="143"/>
        <v>0</v>
      </c>
      <c r="L103" s="40">
        <f t="shared" si="143"/>
        <v>0</v>
      </c>
      <c r="M103" s="40">
        <f t="shared" si="143"/>
        <v>0</v>
      </c>
      <c r="N103" s="40">
        <f t="shared" si="143"/>
        <v>0</v>
      </c>
      <c r="O103" s="40">
        <f t="shared" si="143"/>
        <v>0</v>
      </c>
      <c r="P103" s="40">
        <f t="shared" si="143"/>
        <v>0</v>
      </c>
      <c r="Q103" s="40">
        <f t="shared" si="143"/>
        <v>0</v>
      </c>
      <c r="R103" s="40">
        <f t="shared" si="143"/>
        <v>0</v>
      </c>
      <c r="S103" s="40">
        <f t="shared" si="142"/>
        <v>0</v>
      </c>
      <c r="T103" s="56"/>
      <c r="U103" s="69"/>
      <c r="V103" s="56"/>
    </row>
    <row r="104" spans="1:22" ht="14.45" customHeight="1" x14ac:dyDescent="0.2">
      <c r="A104" s="12">
        <v>5</v>
      </c>
      <c r="B104" s="70" t="s">
        <v>51</v>
      </c>
      <c r="C104" s="40">
        <f>C47-(C14+C15+C16+C17+C18)</f>
        <v>0</v>
      </c>
      <c r="D104" s="40">
        <f t="shared" ref="D104:R104" si="144">D47-(D14+D15+D16+D17+D18)</f>
        <v>0</v>
      </c>
      <c r="E104" s="40">
        <f t="shared" si="144"/>
        <v>0</v>
      </c>
      <c r="F104" s="40">
        <f t="shared" si="144"/>
        <v>0</v>
      </c>
      <c r="G104" s="40">
        <f t="shared" si="144"/>
        <v>0</v>
      </c>
      <c r="H104" s="40">
        <f t="shared" si="144"/>
        <v>0</v>
      </c>
      <c r="I104" s="40">
        <f t="shared" si="144"/>
        <v>0</v>
      </c>
      <c r="J104" s="40">
        <f t="shared" si="144"/>
        <v>0</v>
      </c>
      <c r="K104" s="40">
        <f t="shared" si="144"/>
        <v>0</v>
      </c>
      <c r="L104" s="40">
        <f t="shared" si="144"/>
        <v>0</v>
      </c>
      <c r="M104" s="40">
        <f t="shared" si="144"/>
        <v>0</v>
      </c>
      <c r="N104" s="40">
        <f t="shared" si="144"/>
        <v>0</v>
      </c>
      <c r="O104" s="40">
        <f t="shared" si="144"/>
        <v>0</v>
      </c>
      <c r="P104" s="40">
        <f t="shared" si="144"/>
        <v>0</v>
      </c>
      <c r="Q104" s="40">
        <f t="shared" si="144"/>
        <v>0</v>
      </c>
      <c r="R104" s="40">
        <f t="shared" si="144"/>
        <v>0</v>
      </c>
      <c r="S104" s="40">
        <f t="shared" si="142"/>
        <v>0</v>
      </c>
      <c r="T104" s="56"/>
      <c r="U104" s="71"/>
      <c r="V104" s="56"/>
    </row>
    <row r="105" spans="1:22" ht="14.45" customHeight="1" x14ac:dyDescent="0.2">
      <c r="A105" s="12">
        <v>6</v>
      </c>
      <c r="B105" s="70" t="s">
        <v>145</v>
      </c>
      <c r="C105" s="40">
        <f>SUM(C14:C18)</f>
        <v>0</v>
      </c>
      <c r="D105" s="40">
        <f t="shared" ref="D105:R105" si="145">SUM(D14:D18)</f>
        <v>0</v>
      </c>
      <c r="E105" s="40">
        <f t="shared" si="145"/>
        <v>0</v>
      </c>
      <c r="F105" s="40">
        <f t="shared" si="145"/>
        <v>0</v>
      </c>
      <c r="G105" s="40">
        <f t="shared" si="145"/>
        <v>0</v>
      </c>
      <c r="H105" s="40">
        <f t="shared" si="145"/>
        <v>0</v>
      </c>
      <c r="I105" s="40">
        <f t="shared" si="145"/>
        <v>0</v>
      </c>
      <c r="J105" s="40">
        <f t="shared" si="145"/>
        <v>0</v>
      </c>
      <c r="K105" s="40">
        <f t="shared" si="145"/>
        <v>0</v>
      </c>
      <c r="L105" s="40">
        <f t="shared" si="145"/>
        <v>0</v>
      </c>
      <c r="M105" s="40">
        <f t="shared" si="145"/>
        <v>0</v>
      </c>
      <c r="N105" s="40">
        <f t="shared" si="145"/>
        <v>0</v>
      </c>
      <c r="O105" s="40">
        <f t="shared" si="145"/>
        <v>0</v>
      </c>
      <c r="P105" s="40">
        <f t="shared" si="145"/>
        <v>0</v>
      </c>
      <c r="Q105" s="40">
        <f t="shared" si="145"/>
        <v>0</v>
      </c>
      <c r="R105" s="40">
        <f t="shared" si="145"/>
        <v>0</v>
      </c>
      <c r="S105" s="40">
        <f t="shared" si="142"/>
        <v>0</v>
      </c>
      <c r="T105" s="56"/>
      <c r="U105" s="56"/>
      <c r="V105" s="56"/>
    </row>
    <row r="106" spans="1:22" ht="14.45" customHeight="1" x14ac:dyDescent="0.2">
      <c r="A106" s="12">
        <v>7</v>
      </c>
      <c r="B106" s="70" t="s">
        <v>146</v>
      </c>
      <c r="C106" s="147">
        <f>($R$6*$D$125/12)+($R$7*$D$126/12)+($R$8*$D$127/12)</f>
        <v>0</v>
      </c>
      <c r="D106" s="147">
        <f t="shared" ref="D106:N106" si="146">($R$6*$D$125/12)+($R$7*$D$126/12)+($R$8*$D$127/12)</f>
        <v>0</v>
      </c>
      <c r="E106" s="147">
        <f t="shared" si="146"/>
        <v>0</v>
      </c>
      <c r="F106" s="147">
        <f t="shared" si="146"/>
        <v>0</v>
      </c>
      <c r="G106" s="147">
        <f t="shared" si="146"/>
        <v>0</v>
      </c>
      <c r="H106" s="147">
        <f t="shared" si="146"/>
        <v>0</v>
      </c>
      <c r="I106" s="147">
        <f t="shared" si="146"/>
        <v>0</v>
      </c>
      <c r="J106" s="147">
        <f t="shared" si="146"/>
        <v>0</v>
      </c>
      <c r="K106" s="147">
        <f t="shared" si="146"/>
        <v>0</v>
      </c>
      <c r="L106" s="147">
        <f t="shared" si="146"/>
        <v>0</v>
      </c>
      <c r="M106" s="147">
        <f t="shared" si="146"/>
        <v>0</v>
      </c>
      <c r="N106" s="147">
        <f t="shared" si="146"/>
        <v>0</v>
      </c>
      <c r="O106" s="147">
        <v>0</v>
      </c>
      <c r="P106" s="147">
        <v>0</v>
      </c>
      <c r="Q106" s="147">
        <v>0</v>
      </c>
      <c r="R106" s="147">
        <v>0</v>
      </c>
      <c r="S106" s="147">
        <f t="shared" si="142"/>
        <v>0</v>
      </c>
      <c r="T106" s="56"/>
      <c r="U106" s="56"/>
      <c r="V106" s="56"/>
    </row>
    <row r="107" spans="1:22" x14ac:dyDescent="0.2">
      <c r="A107" s="12">
        <v>8</v>
      </c>
      <c r="B107" s="70" t="s">
        <v>147</v>
      </c>
      <c r="C107" s="40">
        <f>C103</f>
        <v>0</v>
      </c>
      <c r="D107" s="40">
        <f t="shared" ref="D107:R107" si="147">D103</f>
        <v>0</v>
      </c>
      <c r="E107" s="40">
        <f t="shared" si="147"/>
        <v>0</v>
      </c>
      <c r="F107" s="40">
        <f t="shared" si="147"/>
        <v>0</v>
      </c>
      <c r="G107" s="40">
        <f t="shared" si="147"/>
        <v>0</v>
      </c>
      <c r="H107" s="40">
        <f t="shared" si="147"/>
        <v>0</v>
      </c>
      <c r="I107" s="40">
        <f t="shared" si="147"/>
        <v>0</v>
      </c>
      <c r="J107" s="40">
        <f t="shared" si="147"/>
        <v>0</v>
      </c>
      <c r="K107" s="40">
        <f t="shared" si="147"/>
        <v>0</v>
      </c>
      <c r="L107" s="40">
        <f t="shared" si="147"/>
        <v>0</v>
      </c>
      <c r="M107" s="40">
        <f t="shared" si="147"/>
        <v>0</v>
      </c>
      <c r="N107" s="40">
        <f t="shared" si="147"/>
        <v>0</v>
      </c>
      <c r="O107" s="40">
        <f t="shared" si="147"/>
        <v>0</v>
      </c>
      <c r="P107" s="40">
        <f t="shared" si="147"/>
        <v>0</v>
      </c>
      <c r="Q107" s="40">
        <f t="shared" si="147"/>
        <v>0</v>
      </c>
      <c r="R107" s="40">
        <f t="shared" si="147"/>
        <v>0</v>
      </c>
      <c r="S107" s="40">
        <f t="shared" si="142"/>
        <v>0</v>
      </c>
      <c r="T107" s="56"/>
      <c r="U107" s="56"/>
      <c r="V107" s="56"/>
    </row>
    <row r="108" spans="1:22" x14ac:dyDescent="0.2">
      <c r="A108" s="12">
        <v>9</v>
      </c>
      <c r="B108" s="72" t="s">
        <v>52</v>
      </c>
      <c r="C108" s="73">
        <f t="shared" ref="C108:R108" si="148">C100-C104</f>
        <v>0</v>
      </c>
      <c r="D108" s="73">
        <f t="shared" si="148"/>
        <v>0</v>
      </c>
      <c r="E108" s="73">
        <f t="shared" si="148"/>
        <v>0</v>
      </c>
      <c r="F108" s="73">
        <f t="shared" si="148"/>
        <v>0</v>
      </c>
      <c r="G108" s="73">
        <f t="shared" si="148"/>
        <v>0</v>
      </c>
      <c r="H108" s="73">
        <f t="shared" si="148"/>
        <v>0</v>
      </c>
      <c r="I108" s="73">
        <f t="shared" si="148"/>
        <v>0</v>
      </c>
      <c r="J108" s="73">
        <f t="shared" si="148"/>
        <v>0</v>
      </c>
      <c r="K108" s="73">
        <f t="shared" si="148"/>
        <v>0</v>
      </c>
      <c r="L108" s="73">
        <f t="shared" si="148"/>
        <v>0</v>
      </c>
      <c r="M108" s="73">
        <f t="shared" si="148"/>
        <v>0</v>
      </c>
      <c r="N108" s="73">
        <f t="shared" si="148"/>
        <v>0</v>
      </c>
      <c r="O108" s="73">
        <f t="shared" si="148"/>
        <v>0</v>
      </c>
      <c r="P108" s="73">
        <f t="shared" si="148"/>
        <v>0</v>
      </c>
      <c r="Q108" s="73">
        <f t="shared" si="148"/>
        <v>0</v>
      </c>
      <c r="R108" s="73">
        <f t="shared" si="148"/>
        <v>0</v>
      </c>
      <c r="S108" s="73">
        <f t="shared" si="142"/>
        <v>0</v>
      </c>
      <c r="T108" s="56"/>
      <c r="U108" s="56"/>
      <c r="V108" s="56"/>
    </row>
    <row r="109" spans="1:22" ht="25.5" x14ac:dyDescent="0.2">
      <c r="A109" s="12">
        <v>11</v>
      </c>
      <c r="B109" s="5" t="s">
        <v>137</v>
      </c>
      <c r="C109" s="73">
        <f>(C100+C101+C102+C105+C106)-((C107+C104)-C46)</f>
        <v>0</v>
      </c>
      <c r="D109" s="73">
        <f t="shared" ref="D109:R109" si="149">(D100+D101+D102+D105+D106)-((D107+D104)-D46)+C109</f>
        <v>0</v>
      </c>
      <c r="E109" s="73">
        <f t="shared" si="149"/>
        <v>0</v>
      </c>
      <c r="F109" s="73">
        <f t="shared" si="149"/>
        <v>0</v>
      </c>
      <c r="G109" s="73">
        <f t="shared" si="149"/>
        <v>0</v>
      </c>
      <c r="H109" s="73">
        <f t="shared" si="149"/>
        <v>0</v>
      </c>
      <c r="I109" s="73">
        <f t="shared" si="149"/>
        <v>0</v>
      </c>
      <c r="J109" s="73">
        <f t="shared" si="149"/>
        <v>0</v>
      </c>
      <c r="K109" s="73">
        <f t="shared" si="149"/>
        <v>0</v>
      </c>
      <c r="L109" s="73">
        <f t="shared" si="149"/>
        <v>0</v>
      </c>
      <c r="M109" s="73">
        <f t="shared" si="149"/>
        <v>0</v>
      </c>
      <c r="N109" s="73">
        <f t="shared" si="149"/>
        <v>0</v>
      </c>
      <c r="O109" s="73">
        <f t="shared" si="149"/>
        <v>0</v>
      </c>
      <c r="P109" s="73">
        <f t="shared" si="149"/>
        <v>0</v>
      </c>
      <c r="Q109" s="73">
        <f t="shared" si="149"/>
        <v>0</v>
      </c>
      <c r="R109" s="73">
        <f t="shared" si="149"/>
        <v>0</v>
      </c>
      <c r="S109" s="73">
        <f>(S100+S101+S102+S105+S106)-((S107+S104)-S46)</f>
        <v>0</v>
      </c>
      <c r="T109" s="56"/>
      <c r="U109" s="56"/>
      <c r="V109" s="56"/>
    </row>
    <row r="110" spans="1:22" x14ac:dyDescent="0.2">
      <c r="A110" s="56"/>
      <c r="B110" s="74"/>
      <c r="C110" s="75"/>
      <c r="D110" s="75"/>
      <c r="E110" s="75"/>
      <c r="F110" s="75"/>
      <c r="G110" s="75"/>
      <c r="H110" s="75"/>
      <c r="I110" s="75"/>
      <c r="J110" s="76"/>
      <c r="K110" s="76"/>
      <c r="L110" s="76"/>
      <c r="M110" s="76"/>
      <c r="N110" s="75"/>
      <c r="O110" s="75"/>
      <c r="P110" s="75"/>
      <c r="Q110" s="75"/>
      <c r="R110" s="75"/>
      <c r="S110" s="77"/>
      <c r="T110" s="56"/>
      <c r="U110" s="56"/>
      <c r="V110" s="56"/>
    </row>
    <row r="111" spans="1:22" ht="54" customHeight="1" x14ac:dyDescent="0.2">
      <c r="A111" s="57" t="s">
        <v>65</v>
      </c>
      <c r="B111" s="78" t="s">
        <v>160</v>
      </c>
      <c r="C111" s="192"/>
      <c r="D111" s="192"/>
      <c r="E111" s="192"/>
      <c r="F111" s="192"/>
      <c r="G111" s="192"/>
      <c r="H111" s="192"/>
      <c r="I111" s="192"/>
      <c r="J111" s="193"/>
      <c r="K111" s="193"/>
      <c r="L111" s="193"/>
      <c r="M111" s="193"/>
      <c r="N111" s="192"/>
      <c r="O111" s="192"/>
      <c r="P111" s="192"/>
      <c r="Q111" s="192"/>
      <c r="R111" s="192"/>
      <c r="S111" s="192"/>
      <c r="T111" s="56"/>
      <c r="U111" s="56"/>
      <c r="V111" s="56"/>
    </row>
    <row r="112" spans="1:22" ht="10.15" customHeight="1" x14ac:dyDescent="0.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</row>
    <row r="113" spans="1:22" ht="33" customHeight="1" x14ac:dyDescent="0.2">
      <c r="A113" s="57" t="s">
        <v>66</v>
      </c>
      <c r="B113" s="42" t="s">
        <v>161</v>
      </c>
      <c r="C113" s="194"/>
      <c r="D113" s="195"/>
      <c r="E113" s="195"/>
      <c r="F113" s="195"/>
      <c r="G113" s="195"/>
      <c r="H113" s="195"/>
      <c r="I113" s="195"/>
      <c r="J113" s="196"/>
      <c r="K113" s="196"/>
      <c r="L113" s="196"/>
      <c r="M113" s="196"/>
      <c r="N113" s="195"/>
      <c r="O113" s="195"/>
      <c r="P113" s="195"/>
      <c r="Q113" s="195"/>
      <c r="R113" s="195"/>
      <c r="S113" s="197"/>
      <c r="T113" s="56"/>
      <c r="U113" s="56"/>
      <c r="V113" s="56"/>
    </row>
    <row r="114" spans="1:22" ht="10.15" customHeight="1" x14ac:dyDescent="0.2">
      <c r="A114" s="79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56"/>
      <c r="U114" s="56"/>
      <c r="V114" s="56"/>
    </row>
    <row r="115" spans="1:22" ht="25.5" x14ac:dyDescent="0.2">
      <c r="A115" s="57" t="s">
        <v>67</v>
      </c>
      <c r="B115" s="42" t="s">
        <v>22</v>
      </c>
      <c r="C115" s="198"/>
      <c r="D115" s="198"/>
      <c r="E115" s="198"/>
      <c r="F115" s="198"/>
      <c r="G115" s="198"/>
      <c r="H115" s="198"/>
      <c r="I115" s="198"/>
      <c r="J115" s="199"/>
      <c r="K115" s="199"/>
      <c r="L115" s="199"/>
      <c r="M115" s="199"/>
      <c r="N115" s="198"/>
      <c r="O115" s="198"/>
      <c r="P115" s="198"/>
      <c r="Q115" s="198"/>
      <c r="R115" s="198"/>
      <c r="S115" s="198"/>
      <c r="T115" s="56"/>
      <c r="U115" s="56"/>
      <c r="V115" s="56"/>
    </row>
    <row r="116" spans="1:22" x14ac:dyDescent="0.2">
      <c r="A116" s="56"/>
      <c r="B116" s="56"/>
      <c r="C116" s="81"/>
      <c r="D116" s="81"/>
      <c r="E116" s="81"/>
      <c r="F116" s="200"/>
      <c r="G116" s="201"/>
      <c r="H116" s="201"/>
      <c r="I116" s="201"/>
      <c r="J116" s="202"/>
      <c r="K116" s="202"/>
      <c r="L116" s="202"/>
      <c r="M116" s="202"/>
      <c r="N116" s="201"/>
      <c r="O116" s="201"/>
      <c r="P116" s="201"/>
      <c r="Q116" s="201"/>
      <c r="R116" s="201"/>
      <c r="S116" s="201"/>
      <c r="T116" s="56"/>
      <c r="U116" s="56"/>
      <c r="V116" s="56"/>
    </row>
    <row r="117" spans="1:22" ht="70.900000000000006" customHeight="1" x14ac:dyDescent="0.2">
      <c r="A117" s="56"/>
      <c r="B117" s="82" t="s">
        <v>68</v>
      </c>
      <c r="C117" s="203"/>
      <c r="D117" s="203"/>
      <c r="E117" s="203"/>
      <c r="F117" s="203"/>
      <c r="G117" s="203"/>
      <c r="H117" s="203"/>
      <c r="I117" s="203"/>
      <c r="J117" s="204"/>
      <c r="K117" s="204"/>
      <c r="L117" s="204"/>
      <c r="M117" s="204"/>
      <c r="N117" s="203"/>
      <c r="O117" s="203"/>
      <c r="P117" s="203"/>
      <c r="Q117" s="203"/>
      <c r="R117" s="203"/>
      <c r="S117" s="203"/>
      <c r="T117" s="56"/>
      <c r="U117" s="56"/>
      <c r="V117" s="56"/>
    </row>
    <row r="118" spans="1:22" x14ac:dyDescent="0.2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</row>
    <row r="119" spans="1:22" ht="27.75" customHeight="1" x14ac:dyDescent="0.2">
      <c r="A119" s="56"/>
      <c r="B119" s="56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56"/>
      <c r="U119" s="56"/>
      <c r="V119" s="56"/>
    </row>
    <row r="120" spans="1:22" ht="14.45" customHeight="1" x14ac:dyDescent="0.2">
      <c r="A120" s="56"/>
      <c r="B120" s="188" t="s">
        <v>148</v>
      </c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56"/>
      <c r="U120" s="56"/>
      <c r="V120" s="56"/>
    </row>
    <row r="121" spans="1:22" ht="16.149999999999999" customHeight="1" x14ac:dyDescent="0.2">
      <c r="A121" s="56"/>
      <c r="B121" s="188" t="s">
        <v>149</v>
      </c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23"/>
      <c r="T121" s="56"/>
      <c r="U121" s="56"/>
      <c r="V121" s="56"/>
    </row>
    <row r="122" spans="1:22" x14ac:dyDescent="0.2">
      <c r="A122" s="56"/>
      <c r="B122" s="84" t="s">
        <v>150</v>
      </c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56"/>
      <c r="U122" s="56"/>
      <c r="V122" s="56"/>
    </row>
    <row r="123" spans="1:22" x14ac:dyDescent="0.2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</row>
    <row r="124" spans="1:22" ht="75" hidden="1" x14ac:dyDescent="0.25">
      <c r="B124" s="145" t="s">
        <v>169</v>
      </c>
      <c r="C124" s="145" t="s">
        <v>170</v>
      </c>
      <c r="D124" s="145" t="s">
        <v>171</v>
      </c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</row>
    <row r="125" spans="1:22" ht="15" hidden="1" x14ac:dyDescent="0.25">
      <c r="B125" s="146">
        <v>1</v>
      </c>
      <c r="C125" s="144">
        <v>35212</v>
      </c>
      <c r="D125" s="144">
        <v>38700</v>
      </c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</row>
    <row r="126" spans="1:22" ht="15" hidden="1" x14ac:dyDescent="0.25">
      <c r="B126" s="146">
        <v>0.75</v>
      </c>
      <c r="C126" s="144">
        <v>35212</v>
      </c>
      <c r="D126" s="144">
        <v>29026</v>
      </c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</row>
    <row r="127" spans="1:22" ht="15" hidden="1" x14ac:dyDescent="0.25">
      <c r="B127" s="146">
        <v>0.5</v>
      </c>
      <c r="C127" s="144">
        <v>35212</v>
      </c>
      <c r="D127" s="144">
        <v>19350</v>
      </c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</row>
    <row r="128" spans="1:22" x14ac:dyDescent="0.2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</row>
    <row r="129" spans="2:22" x14ac:dyDescent="0.2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</row>
    <row r="130" spans="2:22" x14ac:dyDescent="0.2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</row>
    <row r="131" spans="2:22" x14ac:dyDescent="0.2">
      <c r="B131" s="56"/>
    </row>
  </sheetData>
  <customSheetViews>
    <customSheetView guid="{DD5E6429-7539-497D-B446-CEC3AEFF0B14}" scale="80" fitToPage="1" hiddenRows="1" topLeftCell="A97">
      <selection activeCell="C7" sqref="C7:Q7"/>
      <pageMargins left="0.25" right="0.25" top="0.75" bottom="0.75" header="0.3" footer="0.3"/>
      <pageSetup paperSize="9" scale="47" fitToHeight="0" orientation="landscape" r:id="rId1"/>
    </customSheetView>
    <customSheetView guid="{4C2ABD47-A738-4BE8-A7E5-E7209917B49C}" scale="81" fitToPage="1">
      <selection activeCell="L2" sqref="L1:R2"/>
      <pageMargins left="0.25" right="0.25" top="0.75" bottom="0.75" header="0.3" footer="0.3"/>
      <pageSetup paperSize="9" scale="55" fitToHeight="0" orientation="landscape" horizontalDpi="0" verticalDpi="0" r:id="rId2"/>
    </customSheetView>
    <customSheetView guid="{C45ACC24-C5B7-4C94-B6FF-4E279B52F33F}" scale="80" showPageBreaks="1" fitToPage="1" hiddenRows="1">
      <selection activeCell="C109" sqref="C109"/>
      <pageMargins left="0.25" right="0.25" top="0.75" bottom="0.75" header="0.3" footer="0.3"/>
      <pageSetup paperSize="9" scale="47" fitToHeight="0" orientation="landscape" r:id="rId3"/>
    </customSheetView>
    <customSheetView guid="{E9228A9C-76F3-4DF0-8ECE-8497C31ED175}" scale="80" fitToPage="1" topLeftCell="A97">
      <selection activeCell="D125" sqref="D125:D127"/>
      <pageMargins left="0.25" right="0.25" top="0.75" bottom="0.75" header="0.3" footer="0.3"/>
      <pageSetup paperSize="9" scale="47" fitToHeight="0" orientation="landscape" r:id="rId4"/>
    </customSheetView>
  </customSheetViews>
  <mergeCells count="49">
    <mergeCell ref="L1:R1"/>
    <mergeCell ref="L2:R2"/>
    <mergeCell ref="S5:V5"/>
    <mergeCell ref="B3:R3"/>
    <mergeCell ref="B61:R61"/>
    <mergeCell ref="A5:Q5"/>
    <mergeCell ref="C8:Q8"/>
    <mergeCell ref="C7:Q7"/>
    <mergeCell ref="A10:P10"/>
    <mergeCell ref="Q10:R10"/>
    <mergeCell ref="S10:V10"/>
    <mergeCell ref="C12:N12"/>
    <mergeCell ref="O12:R12"/>
    <mergeCell ref="S12:V12"/>
    <mergeCell ref="C57:R57"/>
    <mergeCell ref="C49:R49"/>
    <mergeCell ref="C50:R50"/>
    <mergeCell ref="C51:R51"/>
    <mergeCell ref="C52:R52"/>
    <mergeCell ref="C53:R53"/>
    <mergeCell ref="C54:R54"/>
    <mergeCell ref="C55:R55"/>
    <mergeCell ref="S98:S99"/>
    <mergeCell ref="C59:R59"/>
    <mergeCell ref="A64:A66"/>
    <mergeCell ref="B64:B66"/>
    <mergeCell ref="C64:P64"/>
    <mergeCell ref="Q64:V64"/>
    <mergeCell ref="C65:C66"/>
    <mergeCell ref="D65:D66"/>
    <mergeCell ref="E65:P65"/>
    <mergeCell ref="Q65:Q66"/>
    <mergeCell ref="R65:R66"/>
    <mergeCell ref="B121:R121"/>
    <mergeCell ref="A6:B8"/>
    <mergeCell ref="C6:Q6"/>
    <mergeCell ref="C111:S111"/>
    <mergeCell ref="C113:S113"/>
    <mergeCell ref="C115:S115"/>
    <mergeCell ref="F116:S116"/>
    <mergeCell ref="C117:S117"/>
    <mergeCell ref="B120:S120"/>
    <mergeCell ref="S65:V65"/>
    <mergeCell ref="C80:V80"/>
    <mergeCell ref="C82:N82"/>
    <mergeCell ref="O82:R82"/>
    <mergeCell ref="S82:S83"/>
    <mergeCell ref="C98:N98"/>
    <mergeCell ref="O98:R98"/>
  </mergeCells>
  <conditionalFormatting sqref="S5:V8">
    <cfRule type="containsText" dxfId="2" priority="4" operator="containsText" text="Maksymalna liczba osób przewidzianych do zatrudnienia nie może przekroczyć 10">
      <formula>NOT(ISERROR(SEARCH("Maksymalna liczba osób przewidzianych do zatrudnienia nie może przekroczyć 10",S5)))</formula>
    </cfRule>
  </conditionalFormatting>
  <conditionalFormatting sqref="S10:V10">
    <cfRule type="containsText" dxfId="1" priority="3" operator="containsText" text="Maksymalna wartość dotacji inwestycyjnej wynosi">
      <formula>NOT(ISERROR(SEARCH("Maksymalna wartość dotacji inwestycyjnej wynosi",S10)))</formula>
    </cfRule>
  </conditionalFormatting>
  <conditionalFormatting sqref="S12:V12">
    <cfRule type="containsText" dxfId="0" priority="5" operator="containsText" text="Przekroczono limit wydatków">
      <formula>NOT(ISERROR(SEARCH("Przekroczono limit wydatków",S12)))</formula>
    </cfRule>
  </conditionalFormatting>
  <pageMargins left="0.25" right="0.25" top="0.75" bottom="0.75" header="0.3" footer="0.3"/>
  <pageSetup paperSize="9" scale="47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rzeczowo-finansowy</vt:lpstr>
      <vt:lpstr>Plan inwestycyjny i syt. finans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Paweł Reguła</cp:lastModifiedBy>
  <cp:lastPrinted>2024-06-14T09:41:29Z</cp:lastPrinted>
  <dcterms:created xsi:type="dcterms:W3CDTF">2006-09-16T00:00:00Z</dcterms:created>
  <dcterms:modified xsi:type="dcterms:W3CDTF">2024-09-20T10:22:25Z</dcterms:modified>
</cp:coreProperties>
</file>